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全日本兼インカレ\ADカード\"/>
    </mc:Choice>
  </mc:AlternateContent>
  <xr:revisionPtr revIDLastSave="0" documentId="13_ncr:1_{CD51E2FB-1424-4288-828F-AA7C546A19A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チーム関係者・補助員申請" sheetId="1" r:id="rId1"/>
  </sheets>
  <definedNames>
    <definedName name="_xlnm.Print_Area" localSheetId="0">チーム関係者・補助員申請!$A$1:$V$55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I18" i="1"/>
  <c r="B18" i="1"/>
  <c r="AB6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P18" i="1" l="1"/>
  <c r="B21" i="1" l="1"/>
  <c r="S18" i="1" l="1"/>
  <c r="B34" i="1"/>
  <c r="B28" i="1" l="1"/>
  <c r="B32" i="1"/>
  <c r="B27" i="1"/>
  <c r="B31" i="1"/>
  <c r="B29" i="1"/>
  <c r="B33" i="1"/>
  <c r="B26" i="1"/>
  <c r="B30" i="1"/>
</calcChain>
</file>

<file path=xl/sharedStrings.xml><?xml version="1.0" encoding="utf-8"?>
<sst xmlns="http://schemas.openxmlformats.org/spreadsheetml/2006/main" count="231" uniqueCount="223">
  <si>
    <t>団体コード</t>
  </si>
  <si>
    <t>団体コード</t>
    <rPh sb="0" eb="2">
      <t>ダンタイ</t>
    </rPh>
    <phoneticPr fontId="1"/>
  </si>
  <si>
    <t>団体名</t>
  </si>
  <si>
    <t>団体名</t>
    <rPh sb="0" eb="2">
      <t>ダンタイ</t>
    </rPh>
    <rPh sb="2" eb="3">
      <t>メイ</t>
    </rPh>
    <phoneticPr fontId="1"/>
  </si>
  <si>
    <t>選手数</t>
  </si>
  <si>
    <t>041003</t>
  </si>
  <si>
    <t>東北大学</t>
  </si>
  <si>
    <t>041006</t>
  </si>
  <si>
    <t>仙台大学</t>
  </si>
  <si>
    <t>131001</t>
  </si>
  <si>
    <t>学習院大学</t>
  </si>
  <si>
    <t>131004</t>
  </si>
  <si>
    <t>慶應義塾大学</t>
  </si>
  <si>
    <t>131006</t>
  </si>
  <si>
    <t>成蹊大学</t>
  </si>
  <si>
    <t>131009</t>
  </si>
  <si>
    <t>中央大学</t>
  </si>
  <si>
    <t>131012</t>
  </si>
  <si>
    <t>東京外国語大学</t>
  </si>
  <si>
    <t>131013</t>
  </si>
  <si>
    <t>東京経済大学</t>
  </si>
  <si>
    <t>131017</t>
  </si>
  <si>
    <t>東京大学</t>
  </si>
  <si>
    <t>131024</t>
  </si>
  <si>
    <t>日本体育大学</t>
  </si>
  <si>
    <t>131025</t>
  </si>
  <si>
    <t>日本大学</t>
  </si>
  <si>
    <t>131027</t>
  </si>
  <si>
    <t>一橋大学</t>
  </si>
  <si>
    <t>131028</t>
  </si>
  <si>
    <t>法政大学</t>
  </si>
  <si>
    <t>131029</t>
  </si>
  <si>
    <t>明治大学</t>
  </si>
  <si>
    <t>131030</t>
  </si>
  <si>
    <t>立教大学</t>
  </si>
  <si>
    <t>131031</t>
  </si>
  <si>
    <t>早稲田大学</t>
  </si>
  <si>
    <t>131034</t>
  </si>
  <si>
    <t>東京海洋大学</t>
  </si>
  <si>
    <t>181002</t>
  </si>
  <si>
    <t>富山国際大学</t>
  </si>
  <si>
    <t>251006</t>
  </si>
  <si>
    <t>立命館大学</t>
  </si>
  <si>
    <t>261001</t>
  </si>
  <si>
    <t>京都大学</t>
  </si>
  <si>
    <t>271008</t>
  </si>
  <si>
    <t>関西大学</t>
  </si>
  <si>
    <t>461002</t>
  </si>
  <si>
    <t>鹿屋体育大学</t>
  </si>
  <si>
    <t>チーム関係者ID上限</t>
    <rPh sb="3" eb="6">
      <t>カンケイシャ</t>
    </rPh>
    <rPh sb="8" eb="10">
      <t>ジョウゲン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</si>
  <si>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</si>
  <si>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</si>
  <si>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セイ</t>
    <phoneticPr fontId="1"/>
  </si>
  <si>
    <t>メイ</t>
    <phoneticPr fontId="1"/>
  </si>
  <si>
    <t>出場選手数</t>
    <rPh sb="0" eb="2">
      <t>シュツジョウ</t>
    </rPh>
    <rPh sb="2" eb="4">
      <t>センシュ</t>
    </rPh>
    <rPh sb="4" eb="5">
      <t>スウ</t>
    </rPh>
    <phoneticPr fontId="1"/>
  </si>
  <si>
    <t>大会運営補助
ボランティア数</t>
    <rPh sb="0" eb="2">
      <t>タイカイ</t>
    </rPh>
    <rPh sb="2" eb="4">
      <t>ウンエイ</t>
    </rPh>
    <rPh sb="4" eb="6">
      <t>ホジョ</t>
    </rPh>
    <rPh sb="13" eb="14">
      <t>スウ</t>
    </rPh>
    <phoneticPr fontId="1"/>
  </si>
  <si>
    <t>初めに、黄色の塗りつぶしセルに、団体コードを入力してしてください（各団体の情報が表示されます）。</t>
    <rPh sb="0" eb="1">
      <t>ハジ</t>
    </rPh>
    <rPh sb="4" eb="6">
      <t>キイロ</t>
    </rPh>
    <rPh sb="7" eb="8">
      <t>ヌ</t>
    </rPh>
    <rPh sb="16" eb="18">
      <t>ダンタイ</t>
    </rPh>
    <rPh sb="22" eb="24">
      <t>ニュウリョク</t>
    </rPh>
    <rPh sb="33" eb="36">
      <t>カクダンタイ</t>
    </rPh>
    <rPh sb="37" eb="39">
      <t>ジョウホウ</t>
    </rPh>
    <rPh sb="40" eb="42">
      <t>ヒョウジ</t>
    </rPh>
    <phoneticPr fontId="1"/>
  </si>
  <si>
    <t>団体代表者</t>
    <rPh sb="0" eb="2">
      <t>ダンタイ</t>
    </rPh>
    <rPh sb="2" eb="5">
      <t>ダイヒョウシャ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</si>
  <si>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</si>
  <si>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団体代表者名、連絡先（電話番号）を記入してください。</t>
    <rPh sb="0" eb="2">
      <t>ダンタイ</t>
    </rPh>
    <rPh sb="2" eb="5">
      <t>ダイヒョウシャ</t>
    </rPh>
    <rPh sb="5" eb="6">
      <t>メイ</t>
    </rPh>
    <rPh sb="7" eb="10">
      <t>レンラクサキ</t>
    </rPh>
    <rPh sb="11" eb="13">
      <t>デンワ</t>
    </rPh>
    <rPh sb="13" eb="15">
      <t>バンゴウ</t>
    </rPh>
    <rPh sb="17" eb="19">
      <t>キニュウ</t>
    </rPh>
    <phoneticPr fontId="1"/>
  </si>
  <si>
    <t>２．大会運営補助ボランティア希望者</t>
    <rPh sb="2" eb="4">
      <t>タイカイ</t>
    </rPh>
    <rPh sb="4" eb="6">
      <t>ウンエイ</t>
    </rPh>
    <rPh sb="6" eb="8">
      <t>ホジョ</t>
    </rPh>
    <rPh sb="14" eb="17">
      <t>キボウシャ</t>
    </rPh>
    <phoneticPr fontId="1"/>
  </si>
  <si>
    <t>３．大会運営補助ボランティアの派遣について</t>
    <rPh sb="2" eb="4">
      <t>タイカイ</t>
    </rPh>
    <rPh sb="4" eb="6">
      <t>ウンエイ</t>
    </rPh>
    <rPh sb="6" eb="8">
      <t>ホジョ</t>
    </rPh>
    <rPh sb="15" eb="17">
      <t>ハケン</t>
    </rPh>
    <phoneticPr fontId="1"/>
  </si>
  <si>
    <t>黄色の塗りつぶしセルに、大会運営業務に従事できる、学生連盟所属学生の姓名・フリガナを入力してください。
（大会運営業務に従事できる学生連盟所属学生のみ。）</t>
    <rPh sb="0" eb="2">
      <t>キイロ</t>
    </rPh>
    <rPh sb="3" eb="4">
      <t>ヌ</t>
    </rPh>
    <rPh sb="12" eb="14">
      <t>タイカイ</t>
    </rPh>
    <rPh sb="14" eb="16">
      <t>ウンエイ</t>
    </rPh>
    <rPh sb="16" eb="18">
      <t>ギョウム</t>
    </rPh>
    <rPh sb="19" eb="21">
      <t>ジュウジ</t>
    </rPh>
    <rPh sb="25" eb="27">
      <t>ガクセイ</t>
    </rPh>
    <rPh sb="27" eb="29">
      <t>レンメイ</t>
    </rPh>
    <rPh sb="29" eb="31">
      <t>ショゾク</t>
    </rPh>
    <rPh sb="31" eb="33">
      <t>ガクセイ</t>
    </rPh>
    <rPh sb="34" eb="36">
      <t>セイメイ</t>
    </rPh>
    <rPh sb="42" eb="44">
      <t>ニュウリョク</t>
    </rPh>
    <rPh sb="53" eb="55">
      <t>タイカイ</t>
    </rPh>
    <rPh sb="55" eb="57">
      <t>ウンエイ</t>
    </rPh>
    <rPh sb="57" eb="59">
      <t>ギョウム</t>
    </rPh>
    <rPh sb="60" eb="62">
      <t>ジュウジ</t>
    </rPh>
    <rPh sb="65" eb="71">
      <t>ガクセイレンメイショゾク</t>
    </rPh>
    <rPh sb="71" eb="73">
      <t>ガクセイ</t>
    </rPh>
    <phoneticPr fontId="1"/>
  </si>
  <si>
    <t>４．大会運営に従事する学生連盟所属学生</t>
    <rPh sb="2" eb="4">
      <t>タイカイ</t>
    </rPh>
    <rPh sb="4" eb="6">
      <t>ウンエイ</t>
    </rPh>
    <rPh sb="7" eb="9">
      <t>ジュウジ</t>
    </rPh>
    <rPh sb="11" eb="13">
      <t>ガクセイ</t>
    </rPh>
    <rPh sb="13" eb="15">
      <t>レンメイ</t>
    </rPh>
    <rPh sb="15" eb="17">
      <t>ショゾク</t>
    </rPh>
    <rPh sb="17" eb="19">
      <t>ガクセイ</t>
    </rPh>
    <phoneticPr fontId="1"/>
  </si>
  <si>
    <t>大会運営に従事する
学生連盟所属学生</t>
    <rPh sb="0" eb="2">
      <t>タイカイ</t>
    </rPh>
    <rPh sb="2" eb="4">
      <t>ウンエイ</t>
    </rPh>
    <rPh sb="5" eb="7">
      <t>ジュウジ</t>
    </rPh>
    <rPh sb="10" eb="12">
      <t>ガクセイ</t>
    </rPh>
    <rPh sb="12" eb="18">
      <t>レンメイショゾクガクセイ</t>
    </rPh>
    <phoneticPr fontId="1"/>
  </si>
  <si>
    <t>貴団体より大会運営補助ボランティアに派遣できない場合には、以下に理由を記載してください。</t>
    <rPh sb="0" eb="1">
      <t>キ</t>
    </rPh>
    <rPh sb="1" eb="3">
      <t>ダンタイ</t>
    </rPh>
    <rPh sb="5" eb="7">
      <t>タイカイ</t>
    </rPh>
    <rPh sb="7" eb="9">
      <t>ウンエイ</t>
    </rPh>
    <rPh sb="9" eb="11">
      <t>ホジョ</t>
    </rPh>
    <rPh sb="18" eb="20">
      <t>ハケン</t>
    </rPh>
    <rPh sb="24" eb="26">
      <t>バアイ</t>
    </rPh>
    <rPh sb="29" eb="31">
      <t>イカ</t>
    </rPh>
    <rPh sb="32" eb="34">
      <t>リユウ</t>
    </rPh>
    <rPh sb="35" eb="37">
      <t>キサイ</t>
    </rPh>
    <phoneticPr fontId="1"/>
  </si>
  <si>
    <t>011005</t>
  </si>
  <si>
    <t>北海道大学</t>
  </si>
  <si>
    <t>011008</t>
  </si>
  <si>
    <t>小樽商科大学</t>
  </si>
  <si>
    <t>011019</t>
  </si>
  <si>
    <t>北海道大学水産学部</t>
  </si>
  <si>
    <t>011020</t>
  </si>
  <si>
    <t>藤女子大学</t>
  </si>
  <si>
    <t>081001</t>
  </si>
  <si>
    <t>筑波大学</t>
  </si>
  <si>
    <t>081002</t>
  </si>
  <si>
    <t>茨城大学</t>
  </si>
  <si>
    <t>121001</t>
  </si>
  <si>
    <t>千葉大学</t>
  </si>
  <si>
    <t>131011</t>
  </si>
  <si>
    <t>東京医科歯科大学</t>
  </si>
  <si>
    <t>131014</t>
  </si>
  <si>
    <t>東京工業大学</t>
  </si>
  <si>
    <t>131032</t>
  </si>
  <si>
    <t>早稲田大学理工漕艇部</t>
  </si>
  <si>
    <t>141001</t>
  </si>
  <si>
    <t>東海大学</t>
  </si>
  <si>
    <t>161001</t>
  </si>
  <si>
    <t>新潟大学</t>
  </si>
  <si>
    <t>191001</t>
  </si>
  <si>
    <t>金沢大学</t>
  </si>
  <si>
    <t>221004</t>
  </si>
  <si>
    <t>名古屋大学</t>
  </si>
  <si>
    <t>221005</t>
  </si>
  <si>
    <t>名古屋工業大学</t>
  </si>
  <si>
    <t>221008</t>
  </si>
  <si>
    <t>南山大学</t>
  </si>
  <si>
    <t>241002</t>
  </si>
  <si>
    <t>岐阜協立大学</t>
  </si>
  <si>
    <t>251001</t>
  </si>
  <si>
    <t>滋賀大学</t>
  </si>
  <si>
    <t>261002</t>
  </si>
  <si>
    <t>京都大学医学部</t>
  </si>
  <si>
    <t>261005</t>
  </si>
  <si>
    <t>同志社大学</t>
  </si>
  <si>
    <t>261007</t>
  </si>
  <si>
    <t>龍谷大学</t>
  </si>
  <si>
    <t>271001</t>
  </si>
  <si>
    <t>大阪大学</t>
  </si>
  <si>
    <t>271003</t>
  </si>
  <si>
    <t>大阪工業大学</t>
  </si>
  <si>
    <t>271005</t>
  </si>
  <si>
    <t>大阪市立大学</t>
  </si>
  <si>
    <t>271006</t>
  </si>
  <si>
    <t>大阪府立大学</t>
  </si>
  <si>
    <t>281004</t>
  </si>
  <si>
    <t>神戸大学</t>
  </si>
  <si>
    <t>325001</t>
  </si>
  <si>
    <t>松江工業高等専門学校</t>
  </si>
  <si>
    <t>331001</t>
  </si>
  <si>
    <t>岡山大学</t>
  </si>
  <si>
    <t>341002</t>
  </si>
  <si>
    <t>広島大学</t>
  </si>
  <si>
    <t>381001</t>
  </si>
  <si>
    <t>愛媛大学</t>
  </si>
  <si>
    <t>401001</t>
  </si>
  <si>
    <t>九州大学</t>
  </si>
  <si>
    <t>第99回全日本選手権兼第48回全日本大学選手権
チーム関係者・大会運営補助ボランティア申請書</t>
    <rPh sb="0" eb="1">
      <t>ダイ</t>
    </rPh>
    <rPh sb="3" eb="4">
      <t>カイ</t>
    </rPh>
    <rPh sb="4" eb="10">
      <t>ゼンニホンセンシュケン</t>
    </rPh>
    <rPh sb="10" eb="11">
      <t>ケン</t>
    </rPh>
    <rPh sb="18" eb="20">
      <t>ダイガク</t>
    </rPh>
    <rPh sb="27" eb="30">
      <t>カンケイシャ</t>
    </rPh>
    <rPh sb="31" eb="33">
      <t>タイカイ</t>
    </rPh>
    <rPh sb="33" eb="35">
      <t>ウンエイ</t>
    </rPh>
    <rPh sb="35" eb="37">
      <t>ホジョ</t>
    </rPh>
    <rPh sb="43" eb="46">
      <t>シンセイショ</t>
    </rPh>
    <phoneticPr fontId="1"/>
  </si>
  <si>
    <t>申込締切：10月8日 (金)</t>
    <rPh sb="0" eb="2">
      <t>モウシコミ</t>
    </rPh>
    <rPh sb="2" eb="4">
      <t>シメキリ</t>
    </rPh>
    <rPh sb="7" eb="8">
      <t>ガツ</t>
    </rPh>
    <rPh sb="9" eb="10">
      <t>ニチ</t>
    </rPh>
    <rPh sb="12" eb="13">
      <t>キン</t>
    </rPh>
    <phoneticPr fontId="1"/>
  </si>
  <si>
    <t>044004</t>
  </si>
  <si>
    <t>アイリスオーヤマ</t>
  </si>
  <si>
    <t>061001</t>
  </si>
  <si>
    <t>山形大学</t>
  </si>
  <si>
    <t>084001</t>
  </si>
  <si>
    <t>日本製鉄</t>
  </si>
  <si>
    <t>094001</t>
  </si>
  <si>
    <t>わたらせRC</t>
  </si>
  <si>
    <t>114001</t>
  </si>
  <si>
    <t>埼玉県警察機動隊</t>
  </si>
  <si>
    <t>114002</t>
  </si>
  <si>
    <t>戸田中央総合病院RC</t>
  </si>
  <si>
    <t>121004</t>
  </si>
  <si>
    <t>順天堂大学</t>
  </si>
  <si>
    <t>131007</t>
  </si>
  <si>
    <t>成城大学</t>
  </si>
  <si>
    <t>132028</t>
  </si>
  <si>
    <t>成立学園高校</t>
  </si>
  <si>
    <t>132034</t>
  </si>
  <si>
    <t>都立江北高校</t>
  </si>
  <si>
    <t>132035</t>
  </si>
  <si>
    <t>正則学園高校</t>
  </si>
  <si>
    <t>134002</t>
  </si>
  <si>
    <t>ＮＴＴ東日本</t>
  </si>
  <si>
    <t>134005</t>
  </si>
  <si>
    <t>警視庁</t>
  </si>
  <si>
    <t>134030</t>
  </si>
  <si>
    <t>明治安田生命</t>
  </si>
  <si>
    <t>134583</t>
  </si>
  <si>
    <t>MaxBC</t>
  </si>
  <si>
    <t>184002</t>
  </si>
  <si>
    <t>陽進堂</t>
  </si>
  <si>
    <t>184003</t>
  </si>
  <si>
    <t>北陸電気工業</t>
  </si>
  <si>
    <t>202002</t>
  </si>
  <si>
    <t>美方高校</t>
  </si>
  <si>
    <t>202003</t>
  </si>
  <si>
    <t>若狭高校</t>
  </si>
  <si>
    <t>204001</t>
  </si>
  <si>
    <t>関西電力</t>
  </si>
  <si>
    <t>224001</t>
  </si>
  <si>
    <t>デンソー</t>
  </si>
  <si>
    <t>224002</t>
  </si>
  <si>
    <t>中部電力</t>
  </si>
  <si>
    <t>224003</t>
  </si>
  <si>
    <t>トヨタ自動車</t>
  </si>
  <si>
    <t>224005</t>
  </si>
  <si>
    <t>トヨタ紡織</t>
  </si>
  <si>
    <t>224022</t>
  </si>
  <si>
    <t>トヨタRC</t>
  </si>
  <si>
    <t>234010</t>
  </si>
  <si>
    <t>三重選抜</t>
  </si>
  <si>
    <t>242004</t>
  </si>
  <si>
    <t>加茂高校</t>
  </si>
  <si>
    <t>251002</t>
  </si>
  <si>
    <t>滋賀大学教育学部</t>
  </si>
  <si>
    <t>254001</t>
  </si>
  <si>
    <t>東レ滋賀</t>
  </si>
  <si>
    <t>254010</t>
  </si>
  <si>
    <t>瀬田漕艇クラブ</t>
  </si>
  <si>
    <t>264007</t>
  </si>
  <si>
    <t>プリントパック</t>
  </si>
  <si>
    <t>271007</t>
  </si>
  <si>
    <t>追手門学院大学</t>
  </si>
  <si>
    <t>271009</t>
  </si>
  <si>
    <t>近畿大学</t>
  </si>
  <si>
    <t>281001</t>
  </si>
  <si>
    <t>関西学院大学</t>
  </si>
  <si>
    <t>351001</t>
  </si>
  <si>
    <t>山口大学</t>
  </si>
  <si>
    <t>361001</t>
  </si>
  <si>
    <t>香川大学</t>
  </si>
  <si>
    <t>381002</t>
  </si>
  <si>
    <t>松山大学</t>
  </si>
  <si>
    <t>382006</t>
  </si>
  <si>
    <t>松山東高校</t>
  </si>
  <si>
    <t>384016</t>
  </si>
  <si>
    <t>今治造船</t>
  </si>
  <si>
    <t>384019</t>
  </si>
  <si>
    <t>愛媛大学黒汐会</t>
  </si>
  <si>
    <t>424001</t>
  </si>
  <si>
    <t>チョープロ</t>
  </si>
  <si>
    <t>444001</t>
  </si>
  <si>
    <t>ひた市</t>
  </si>
  <si>
    <t>451002</t>
  </si>
  <si>
    <t>南九州大学</t>
  </si>
  <si>
    <t>半角数字でご入力ください。コードを入力すると人数等自動で反映されます</t>
    <rPh sb="0" eb="2">
      <t>ハンカク</t>
    </rPh>
    <rPh sb="2" eb="4">
      <t>スウジ</t>
    </rPh>
    <rPh sb="6" eb="8">
      <t>ニュウリョク</t>
    </rPh>
    <phoneticPr fontId="1"/>
  </si>
  <si>
    <t>黄色の塗りつぶしセルに、大会運営補助ボランティアに募集する者大会従事期間（10月26日～10月31日の6日間連続参加可能な者）の姓名・フリガナを入力してください。
なお、学生連盟所属の学生は、別途下記４に記入してください。※</t>
    <rPh sb="0" eb="2">
      <t>キイロ</t>
    </rPh>
    <rPh sb="3" eb="4">
      <t>ヌ</t>
    </rPh>
    <rPh sb="12" eb="14">
      <t>タイカイ</t>
    </rPh>
    <rPh sb="14" eb="16">
      <t>ウンエイ</t>
    </rPh>
    <rPh sb="16" eb="18">
      <t>ホジョ</t>
    </rPh>
    <rPh sb="25" eb="27">
      <t>ボシュウ</t>
    </rPh>
    <rPh sb="29" eb="30">
      <t>モノ</t>
    </rPh>
    <rPh sb="52" eb="53">
      <t>ニチ</t>
    </rPh>
    <rPh sb="54" eb="55">
      <t>カン</t>
    </rPh>
    <rPh sb="55" eb="57">
      <t>レンゾク</t>
    </rPh>
    <rPh sb="57" eb="59">
      <t>サンカ</t>
    </rPh>
    <rPh sb="59" eb="61">
      <t>カノウ</t>
    </rPh>
    <rPh sb="62" eb="63">
      <t>モノ</t>
    </rPh>
    <rPh sb="65" eb="67">
      <t>セイメイ</t>
    </rPh>
    <rPh sb="73" eb="75">
      <t>ニュウリョク</t>
    </rPh>
    <rPh sb="86" eb="88">
      <t>ガクセイ</t>
    </rPh>
    <rPh sb="88" eb="90">
      <t>レンメイ</t>
    </rPh>
    <rPh sb="90" eb="92">
      <t>ショゾク</t>
    </rPh>
    <rPh sb="93" eb="95">
      <t>ガクセイ</t>
    </rPh>
    <rPh sb="97" eb="99">
      <t>ベット</t>
    </rPh>
    <rPh sb="99" eb="101">
      <t>カキ</t>
    </rPh>
    <rPh sb="103" eb="105">
      <t>キニュウ</t>
    </rPh>
    <phoneticPr fontId="1"/>
  </si>
  <si>
    <t>※学生連盟所属の学生の対応について
戸田漕艇場に艇庫等の拠点を持つ団体は、原則として３名以上の大会運営補助ボランティアの派遣をお願いしております。この３名には、大会従事期間（10月26日～10月31日）に運営業務に従事できる学生連盟所属の学生も含むものとします。
ただし、集計上の都合のため、学生連盟所属の学生は「４．大会運営に従事する学生連盟所属学生」の表に、その他のボランティア希望者は「２．大会運営補助ボランティア希望者」の表にに名前を記入していただきますよう、お願い致します。</t>
    <rPh sb="1" eb="3">
      <t>ガクセイ</t>
    </rPh>
    <rPh sb="3" eb="5">
      <t>レンメイ</t>
    </rPh>
    <rPh sb="5" eb="7">
      <t>ショゾク</t>
    </rPh>
    <rPh sb="8" eb="10">
      <t>ガクセイ</t>
    </rPh>
    <rPh sb="11" eb="13">
      <t>タイオウ</t>
    </rPh>
    <rPh sb="18" eb="20">
      <t>トダ</t>
    </rPh>
    <rPh sb="20" eb="22">
      <t>ソウテイ</t>
    </rPh>
    <rPh sb="22" eb="23">
      <t>ジョウ</t>
    </rPh>
    <rPh sb="24" eb="26">
      <t>テイコ</t>
    </rPh>
    <rPh sb="26" eb="27">
      <t>トウ</t>
    </rPh>
    <rPh sb="28" eb="30">
      <t>キョテン</t>
    </rPh>
    <rPh sb="31" eb="32">
      <t>モ</t>
    </rPh>
    <rPh sb="33" eb="35">
      <t>ダンタイ</t>
    </rPh>
    <rPh sb="37" eb="39">
      <t>ゲンソク</t>
    </rPh>
    <rPh sb="43" eb="44">
      <t>メイ</t>
    </rPh>
    <rPh sb="44" eb="46">
      <t>イジョウ</t>
    </rPh>
    <rPh sb="47" eb="49">
      <t>タイカイ</t>
    </rPh>
    <rPh sb="49" eb="51">
      <t>ウンエイ</t>
    </rPh>
    <rPh sb="51" eb="53">
      <t>ホジョ</t>
    </rPh>
    <rPh sb="60" eb="62">
      <t>ハケン</t>
    </rPh>
    <rPh sb="64" eb="65">
      <t>ネガ</t>
    </rPh>
    <rPh sb="76" eb="77">
      <t>メイ</t>
    </rPh>
    <rPh sb="80" eb="82">
      <t>タイカイ</t>
    </rPh>
    <rPh sb="82" eb="84">
      <t>ジュウジ</t>
    </rPh>
    <rPh sb="84" eb="86">
      <t>キカン</t>
    </rPh>
    <rPh sb="89" eb="90">
      <t>ガツ</t>
    </rPh>
    <rPh sb="92" eb="93">
      <t>ニチ</t>
    </rPh>
    <rPh sb="96" eb="97">
      <t>ガツ</t>
    </rPh>
    <rPh sb="99" eb="100">
      <t>ニチ</t>
    </rPh>
    <rPh sb="102" eb="104">
      <t>ウンエイ</t>
    </rPh>
    <rPh sb="104" eb="106">
      <t>ギョウム</t>
    </rPh>
    <rPh sb="107" eb="109">
      <t>ジュウジ</t>
    </rPh>
    <rPh sb="112" eb="114">
      <t>ガクセイ</t>
    </rPh>
    <rPh sb="114" eb="116">
      <t>レンメイ</t>
    </rPh>
    <rPh sb="116" eb="118">
      <t>ショゾク</t>
    </rPh>
    <rPh sb="119" eb="121">
      <t>ガクセイ</t>
    </rPh>
    <rPh sb="122" eb="123">
      <t>フク</t>
    </rPh>
    <rPh sb="136" eb="138">
      <t>シュウケイ</t>
    </rPh>
    <rPh sb="138" eb="139">
      <t>ジョウ</t>
    </rPh>
    <rPh sb="140" eb="142">
      <t>ツゴウ</t>
    </rPh>
    <rPh sb="146" eb="152">
      <t>ガクセイレンメイショゾク</t>
    </rPh>
    <rPh sb="153" eb="155">
      <t>ガクセイ</t>
    </rPh>
    <rPh sb="159" eb="161">
      <t>タイカイ</t>
    </rPh>
    <rPh sb="161" eb="163">
      <t>ウンエイ</t>
    </rPh>
    <rPh sb="164" eb="166">
      <t>ジュウジ</t>
    </rPh>
    <rPh sb="168" eb="170">
      <t>ガクセイ</t>
    </rPh>
    <rPh sb="170" eb="172">
      <t>レンメイ</t>
    </rPh>
    <rPh sb="172" eb="174">
      <t>ショゾク</t>
    </rPh>
    <rPh sb="174" eb="176">
      <t>ガクセイ</t>
    </rPh>
    <rPh sb="178" eb="179">
      <t>ヒョウ</t>
    </rPh>
    <rPh sb="183" eb="184">
      <t>タ</t>
    </rPh>
    <rPh sb="191" eb="194">
      <t>キボウシャ</t>
    </rPh>
    <rPh sb="198" eb="200">
      <t>タイカイ</t>
    </rPh>
    <rPh sb="200" eb="202">
      <t>ウンエイ</t>
    </rPh>
    <rPh sb="202" eb="204">
      <t>ホジョ</t>
    </rPh>
    <rPh sb="210" eb="212">
      <t>キボウ</t>
    </rPh>
    <rPh sb="212" eb="213">
      <t>シャ</t>
    </rPh>
    <rPh sb="215" eb="216">
      <t>ヒョウ</t>
    </rPh>
    <rPh sb="218" eb="220">
      <t>ナマエ</t>
    </rPh>
    <rPh sb="221" eb="223">
      <t>キニュウ</t>
    </rPh>
    <rPh sb="235" eb="236">
      <t>ネガイ</t>
    </rPh>
    <rPh sb="237" eb="238">
      <t>タ</t>
    </rPh>
    <phoneticPr fontId="1"/>
  </si>
  <si>
    <t>チーム関係者AD
配布上限</t>
    <rPh sb="3" eb="6">
      <t>カンケイシャ</t>
    </rPh>
    <rPh sb="9" eb="11">
      <t>ハイフ</t>
    </rPh>
    <rPh sb="11" eb="13">
      <t>ジョウゲン</t>
    </rPh>
    <phoneticPr fontId="1"/>
  </si>
  <si>
    <t>提出先：shisetsu@jara.or.jp　件名：「全日本・大学選手権大会AD申請」</t>
    <rPh sb="0" eb="2">
      <t>テイシュツ</t>
    </rPh>
    <rPh sb="2" eb="3">
      <t>サキ</t>
    </rPh>
    <rPh sb="24" eb="26">
      <t>ケンメイ</t>
    </rPh>
    <rPh sb="28" eb="31">
      <t>ゼンニホン</t>
    </rPh>
    <rPh sb="32" eb="34">
      <t>ダイガク</t>
    </rPh>
    <rPh sb="34" eb="36">
      <t>センシュ</t>
    </rPh>
    <rPh sb="37" eb="39">
      <t>タイカイ</t>
    </rPh>
    <rPh sb="41" eb="43">
      <t>シンセイ</t>
    </rPh>
    <phoneticPr fontId="1"/>
  </si>
  <si>
    <t>１．チーム関係者AD配布希望者</t>
    <rPh sb="5" eb="8">
      <t>カンケイシャ</t>
    </rPh>
    <rPh sb="10" eb="12">
      <t>ハイフ</t>
    </rPh>
    <rPh sb="12" eb="14">
      <t>キボウ</t>
    </rPh>
    <rPh sb="14" eb="15">
      <t>シャ</t>
    </rPh>
    <phoneticPr fontId="1"/>
  </si>
  <si>
    <r>
      <t>2021年9月27日に日本ボート協会ホームページに掲載の、「各団体に配布するADの運用原則について」及び「大会運営補助ボランティア募集について」を熟読の上、内容を記入し、</t>
    </r>
    <r>
      <rPr>
        <b/>
        <u/>
        <sz val="11"/>
        <color rgb="FFFF0000"/>
        <rFont val="Meiryo UI"/>
        <family val="3"/>
        <charset val="128"/>
      </rPr>
      <t>2021年10月8日(金)</t>
    </r>
    <r>
      <rPr>
        <sz val="11"/>
        <rFont val="Meiryo UI"/>
        <family val="3"/>
        <charset val="128"/>
      </rPr>
      <t>までに、本申請書をご提出ください。
本申請書に記載のない方へのチーム関係者AD等の配布は一切できませんので、予めご了承ください。</t>
    </r>
    <rPh sb="4" eb="5">
      <t>ネン</t>
    </rPh>
    <rPh sb="6" eb="7">
      <t>ガツ</t>
    </rPh>
    <rPh sb="9" eb="10">
      <t>ニチ</t>
    </rPh>
    <rPh sb="11" eb="13">
      <t>ニホン</t>
    </rPh>
    <rPh sb="16" eb="18">
      <t>キョウカイ</t>
    </rPh>
    <rPh sb="25" eb="27">
      <t>ケイサイ</t>
    </rPh>
    <rPh sb="30" eb="33">
      <t>カクダンタイ</t>
    </rPh>
    <rPh sb="34" eb="36">
      <t>ハイフ</t>
    </rPh>
    <rPh sb="41" eb="43">
      <t>ウンヨウ</t>
    </rPh>
    <rPh sb="43" eb="45">
      <t>ゲンソク</t>
    </rPh>
    <rPh sb="50" eb="51">
      <t>オヨ</t>
    </rPh>
    <rPh sb="53" eb="55">
      <t>タイカイ</t>
    </rPh>
    <rPh sb="55" eb="57">
      <t>ウンエイ</t>
    </rPh>
    <rPh sb="57" eb="59">
      <t>ホジョ</t>
    </rPh>
    <rPh sb="65" eb="67">
      <t>ボシュウ</t>
    </rPh>
    <rPh sb="73" eb="75">
      <t>ジュクドク</t>
    </rPh>
    <rPh sb="76" eb="77">
      <t>ウエ</t>
    </rPh>
    <rPh sb="78" eb="80">
      <t>ナイヨウ</t>
    </rPh>
    <rPh sb="81" eb="83">
      <t>キニュウ</t>
    </rPh>
    <rPh sb="89" eb="90">
      <t>ネン</t>
    </rPh>
    <rPh sb="92" eb="93">
      <t>ガツ</t>
    </rPh>
    <rPh sb="94" eb="95">
      <t>ニチ</t>
    </rPh>
    <rPh sb="96" eb="97">
      <t>キン</t>
    </rPh>
    <rPh sb="102" eb="103">
      <t>ホン</t>
    </rPh>
    <rPh sb="103" eb="106">
      <t>シンセイショ</t>
    </rPh>
    <rPh sb="108" eb="110">
      <t>テイシュツ</t>
    </rPh>
    <rPh sb="116" eb="117">
      <t>ホン</t>
    </rPh>
    <rPh sb="117" eb="120">
      <t>シンセイショ</t>
    </rPh>
    <rPh sb="121" eb="123">
      <t>キサイ</t>
    </rPh>
    <rPh sb="126" eb="127">
      <t>カタ</t>
    </rPh>
    <rPh sb="132" eb="135">
      <t>カンケイシャ</t>
    </rPh>
    <rPh sb="137" eb="138">
      <t>トウ</t>
    </rPh>
    <rPh sb="139" eb="141">
      <t>ハイフ</t>
    </rPh>
    <rPh sb="142" eb="144">
      <t>イッサイ</t>
    </rPh>
    <rPh sb="152" eb="153">
      <t>アラカジ</t>
    </rPh>
    <rPh sb="155" eb="157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</si>
</sst>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000000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u/>
      <sz val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Alignment="1"/>
    <xf numFmtId="0" fontId="3" fillId="0" borderId="0" xfId="0" applyFo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Border="1" applyAlignment="1"/>
    <xf numFmtId="3" fontId="0" fillId="0" borderId="32" xfId="0" applyNumberFormat="1" applyBorder="1" applyAlignment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3" fillId="3" borderId="26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28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G99"/>
  <sheetViews>
    <sheetView tabSelected="1" view="pageBreakPreview" topLeftCell="D1" zoomScaleNormal="100" zoomScaleSheetLayoutView="100" workbookViewId="0">
      <selection activeCell="F10" sqref="F10:J10"/>
    </sheetView>
  </sheetViews>
  <sheetFormatPr defaultRowHeight="18" x14ac:dyDescent="0.55000000000000004"/>
  <cols>
    <col min="1" max="1" width="2.58203125" customWidth="1"/>
    <col min="2" max="10" width="5.58203125" style="4" customWidth="1"/>
    <col min="11" max="12" width="3.08203125" style="4" customWidth="1"/>
    <col min="13" max="21" width="5.58203125" style="4" customWidth="1"/>
    <col min="22" max="22" width="2.58203125" customWidth="1"/>
    <col min="23" max="25" width="9" hidden="1" customWidth="1"/>
    <col min="26" max="26" width="20.25" hidden="1" customWidth="1"/>
    <col min="27" max="27" width="6.75" hidden="1" customWidth="1"/>
    <col min="28" max="28" width="17.75" hidden="1" customWidth="1"/>
    <col min="29" max="32" width="9" hidden="1" customWidth="1"/>
    <col min="33" max="33" width="9" customWidth="1"/>
    <col min="34" max="34" width="8.6640625" customWidth="1"/>
  </cols>
  <sheetData>
    <row r="2" spans="2:32" ht="68.150000000000006" customHeight="1" x14ac:dyDescent="0.55000000000000004">
      <c r="B2" s="35" t="s">
        <v>128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Y2" s="1" t="s">
        <v>0</v>
      </c>
      <c r="Z2" s="1" t="s">
        <v>2</v>
      </c>
      <c r="AA2" s="1" t="s">
        <v>4</v>
      </c>
      <c r="AB2" s="1" t="s">
        <v>49</v>
      </c>
    </row>
    <row r="3" spans="2:32" ht="11.5" customHeight="1" x14ac:dyDescent="0.55000000000000004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Y3" s="2"/>
      <c r="Z3" s="2"/>
      <c r="AA3" s="2"/>
      <c r="AB3" s="2"/>
    </row>
    <row r="4" spans="2:32" ht="18.75" customHeight="1" x14ac:dyDescent="0.55000000000000004">
      <c r="B4" s="65" t="s">
        <v>222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Y4" s="11" t="s">
        <v>66</v>
      </c>
      <c r="Z4" s="3" t="s">
        <v>67</v>
      </c>
      <c r="AA4" s="12">
        <v>19</v>
      </c>
      <c r="AB4" s="2">
        <f>VLOOKUP($AA4,$AE$11:$AF$61,2,0)</f>
        <v>6</v>
      </c>
    </row>
    <row r="5" spans="2:32" x14ac:dyDescent="0.55000000000000004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Y5" s="11" t="s">
        <v>68</v>
      </c>
      <c r="Z5" s="3" t="s">
        <v>69</v>
      </c>
      <c r="AA5" s="12">
        <v>5</v>
      </c>
      <c r="AB5" s="2">
        <f t="shared" ref="AB5:AB68" si="0">VLOOKUP($AA5,$AE$11:$AF$61,2,0)</f>
        <v>3</v>
      </c>
    </row>
    <row r="6" spans="2:32" x14ac:dyDescent="0.55000000000000004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Y6" s="11" t="s">
        <v>70</v>
      </c>
      <c r="Z6" s="3" t="s">
        <v>71</v>
      </c>
      <c r="AA6" s="12">
        <v>2</v>
      </c>
      <c r="AB6" s="2">
        <f t="shared" si="0"/>
        <v>3</v>
      </c>
    </row>
    <row r="7" spans="2:32" x14ac:dyDescent="0.55000000000000004">
      <c r="B7" s="65" t="s">
        <v>220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Y7" s="11" t="s">
        <v>72</v>
      </c>
      <c r="Z7" s="3" t="s">
        <v>73</v>
      </c>
      <c r="AA7" s="12">
        <v>1</v>
      </c>
      <c r="AB7" s="2">
        <f t="shared" si="0"/>
        <v>3</v>
      </c>
    </row>
    <row r="8" spans="2:32" x14ac:dyDescent="0.55000000000000004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Y8" s="11" t="s">
        <v>5</v>
      </c>
      <c r="Z8" s="3" t="s">
        <v>6</v>
      </c>
      <c r="AA8" s="12">
        <v>31</v>
      </c>
      <c r="AB8" s="2">
        <f t="shared" si="0"/>
        <v>8</v>
      </c>
    </row>
    <row r="9" spans="2:32" ht="18.5" thickBot="1" x14ac:dyDescent="0.6">
      <c r="B9" s="37" t="s">
        <v>56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Y9" s="11" t="s">
        <v>7</v>
      </c>
      <c r="Z9" s="3" t="s">
        <v>8</v>
      </c>
      <c r="AA9" s="12">
        <v>40</v>
      </c>
      <c r="AB9" s="2">
        <f t="shared" si="0"/>
        <v>8</v>
      </c>
    </row>
    <row r="10" spans="2:32" ht="18.5" thickBot="1" x14ac:dyDescent="0.6">
      <c r="B10" s="49" t="s">
        <v>1</v>
      </c>
      <c r="C10" s="50"/>
      <c r="D10" s="50"/>
      <c r="E10" s="50"/>
      <c r="F10" s="40"/>
      <c r="G10" s="41"/>
      <c r="H10" s="41"/>
      <c r="I10" s="41"/>
      <c r="J10" s="42"/>
      <c r="K10" s="66" t="s">
        <v>216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Y10" s="11" t="s">
        <v>130</v>
      </c>
      <c r="Z10" s="3" t="s">
        <v>131</v>
      </c>
      <c r="AA10" s="12">
        <v>4</v>
      </c>
      <c r="AB10" s="2">
        <f t="shared" si="0"/>
        <v>3</v>
      </c>
    </row>
    <row r="11" spans="2:32" x14ac:dyDescent="0.55000000000000004">
      <c r="Y11" s="11" t="s">
        <v>132</v>
      </c>
      <c r="Z11" s="3" t="s">
        <v>133</v>
      </c>
      <c r="AA11" s="12">
        <v>1</v>
      </c>
      <c r="AB11" s="2">
        <f t="shared" si="0"/>
        <v>3</v>
      </c>
      <c r="AE11">
        <v>1</v>
      </c>
      <c r="AF11" s="3">
        <v>3</v>
      </c>
    </row>
    <row r="12" spans="2:32" ht="18.5" thickBot="1" x14ac:dyDescent="0.6">
      <c r="B12" s="4" t="s">
        <v>59</v>
      </c>
      <c r="Y12" s="11" t="s">
        <v>74</v>
      </c>
      <c r="Z12" s="3" t="s">
        <v>75</v>
      </c>
      <c r="AA12" s="12">
        <v>9</v>
      </c>
      <c r="AB12" s="2">
        <f t="shared" si="0"/>
        <v>4</v>
      </c>
      <c r="AE12">
        <v>2</v>
      </c>
      <c r="AF12" s="3">
        <v>3</v>
      </c>
    </row>
    <row r="13" spans="2:32" x14ac:dyDescent="0.55000000000000004">
      <c r="B13" s="31" t="s">
        <v>57</v>
      </c>
      <c r="C13" s="17"/>
      <c r="D13" s="17"/>
      <c r="E13" s="17"/>
      <c r="F13" s="23"/>
      <c r="G13" s="23"/>
      <c r="H13" s="23"/>
      <c r="I13" s="23"/>
      <c r="J13" s="30"/>
      <c r="Y13" s="11" t="s">
        <v>76</v>
      </c>
      <c r="Z13" s="3" t="s">
        <v>77</v>
      </c>
      <c r="AA13" s="12">
        <v>3</v>
      </c>
      <c r="AB13" s="2">
        <f t="shared" si="0"/>
        <v>3</v>
      </c>
      <c r="AE13">
        <v>3</v>
      </c>
      <c r="AF13" s="3">
        <v>3</v>
      </c>
    </row>
    <row r="14" spans="2:32" ht="18.5" thickBot="1" x14ac:dyDescent="0.6">
      <c r="B14" s="32" t="s">
        <v>58</v>
      </c>
      <c r="C14" s="24"/>
      <c r="D14" s="24"/>
      <c r="E14" s="24"/>
      <c r="F14" s="33"/>
      <c r="G14" s="33"/>
      <c r="H14" s="33"/>
      <c r="I14" s="33"/>
      <c r="J14" s="34"/>
      <c r="Y14" s="11" t="s">
        <v>134</v>
      </c>
      <c r="Z14" s="3" t="s">
        <v>135</v>
      </c>
      <c r="AA14" s="12">
        <v>3</v>
      </c>
      <c r="AB14" s="2">
        <f t="shared" si="0"/>
        <v>3</v>
      </c>
      <c r="AE14">
        <v>4</v>
      </c>
      <c r="AF14" s="3">
        <v>3</v>
      </c>
    </row>
    <row r="15" spans="2:32" ht="18.5" thickBot="1" x14ac:dyDescent="0.6">
      <c r="Y15" s="11" t="s">
        <v>136</v>
      </c>
      <c r="Z15" s="3" t="s">
        <v>137</v>
      </c>
      <c r="AA15" s="12">
        <v>3</v>
      </c>
      <c r="AB15" s="2">
        <f t="shared" si="0"/>
        <v>3</v>
      </c>
      <c r="AE15">
        <v>5</v>
      </c>
      <c r="AF15" s="3">
        <v>3</v>
      </c>
    </row>
    <row r="16" spans="2:32" ht="18.75" customHeight="1" x14ac:dyDescent="0.55000000000000004">
      <c r="B16" s="31" t="s">
        <v>3</v>
      </c>
      <c r="C16" s="17"/>
      <c r="D16" s="17"/>
      <c r="E16" s="17"/>
      <c r="F16" s="17"/>
      <c r="G16" s="17"/>
      <c r="H16" s="43"/>
      <c r="I16" s="31" t="s">
        <v>54</v>
      </c>
      <c r="J16" s="17"/>
      <c r="K16" s="17"/>
      <c r="L16" s="17"/>
      <c r="M16" s="67" t="s">
        <v>219</v>
      </c>
      <c r="N16" s="67"/>
      <c r="O16" s="67"/>
      <c r="P16" s="69" t="s">
        <v>55</v>
      </c>
      <c r="Q16" s="69"/>
      <c r="R16" s="69"/>
      <c r="S16" s="69" t="s">
        <v>64</v>
      </c>
      <c r="T16" s="17"/>
      <c r="U16" s="25"/>
      <c r="Y16" s="11" t="s">
        <v>138</v>
      </c>
      <c r="Z16" s="3" t="s">
        <v>139</v>
      </c>
      <c r="AA16" s="12">
        <v>5</v>
      </c>
      <c r="AB16" s="2">
        <f t="shared" si="0"/>
        <v>3</v>
      </c>
      <c r="AE16">
        <v>6</v>
      </c>
      <c r="AF16" s="3">
        <v>4</v>
      </c>
    </row>
    <row r="17" spans="2:32" x14ac:dyDescent="0.55000000000000004">
      <c r="B17" s="44"/>
      <c r="C17" s="18"/>
      <c r="D17" s="18"/>
      <c r="E17" s="18"/>
      <c r="F17" s="18"/>
      <c r="G17" s="18"/>
      <c r="H17" s="45"/>
      <c r="I17" s="44"/>
      <c r="J17" s="18"/>
      <c r="K17" s="18"/>
      <c r="L17" s="18"/>
      <c r="M17" s="68"/>
      <c r="N17" s="68"/>
      <c r="O17" s="68"/>
      <c r="P17" s="70"/>
      <c r="Q17" s="70"/>
      <c r="R17" s="70"/>
      <c r="S17" s="18"/>
      <c r="T17" s="18"/>
      <c r="U17" s="26"/>
      <c r="Y17" s="11" t="s">
        <v>140</v>
      </c>
      <c r="Z17" s="3" t="s">
        <v>141</v>
      </c>
      <c r="AA17" s="12">
        <v>7</v>
      </c>
      <c r="AB17" s="2">
        <f t="shared" si="0"/>
        <v>4</v>
      </c>
      <c r="AE17">
        <v>7</v>
      </c>
      <c r="AF17" s="3">
        <v>4</v>
      </c>
    </row>
    <row r="18" spans="2:32" ht="18.75" customHeight="1" thickBot="1" x14ac:dyDescent="0.6">
      <c r="B18" s="46" t="e">
        <f>VLOOKUP(F10,Y4:Z99,2,0)</f>
        <v>#N/A</v>
      </c>
      <c r="C18" s="47"/>
      <c r="D18" s="47"/>
      <c r="E18" s="47"/>
      <c r="F18" s="47"/>
      <c r="G18" s="47"/>
      <c r="H18" s="48"/>
      <c r="I18" s="71" t="e">
        <f>VLOOKUP(F10,Y4:AB99,3,0)</f>
        <v>#N/A</v>
      </c>
      <c r="J18" s="72"/>
      <c r="K18" s="72"/>
      <c r="L18" s="73"/>
      <c r="M18" s="74" t="e">
        <f>VLOOKUP(F10,Y4:AB99,4,0)</f>
        <v>#N/A</v>
      </c>
      <c r="N18" s="72"/>
      <c r="O18" s="73"/>
      <c r="P18" s="74">
        <f>COUNTA(N26:O35,C48:D52)</f>
        <v>0</v>
      </c>
      <c r="Q18" s="72"/>
      <c r="R18" s="73"/>
      <c r="S18" s="74">
        <f>COUNTA(C48:D52)</f>
        <v>0</v>
      </c>
      <c r="T18" s="72"/>
      <c r="U18" s="75"/>
      <c r="Y18" s="11" t="s">
        <v>78</v>
      </c>
      <c r="Z18" s="3" t="s">
        <v>79</v>
      </c>
      <c r="AA18" s="12">
        <v>2</v>
      </c>
      <c r="AB18" s="2">
        <f t="shared" si="0"/>
        <v>3</v>
      </c>
      <c r="AE18">
        <v>8</v>
      </c>
      <c r="AF18" s="3">
        <v>4</v>
      </c>
    </row>
    <row r="19" spans="2:32" x14ac:dyDescent="0.55000000000000004">
      <c r="Y19" s="11" t="s">
        <v>142</v>
      </c>
      <c r="Z19" s="3" t="s">
        <v>143</v>
      </c>
      <c r="AA19" s="12">
        <v>3</v>
      </c>
      <c r="AB19" s="2">
        <f t="shared" si="0"/>
        <v>3</v>
      </c>
      <c r="AE19">
        <v>9</v>
      </c>
      <c r="AF19" s="3">
        <v>4</v>
      </c>
    </row>
    <row r="20" spans="2:32" x14ac:dyDescent="0.55000000000000004">
      <c r="B20" s="13" t="s">
        <v>221</v>
      </c>
      <c r="C20" s="13"/>
      <c r="D20" s="13"/>
      <c r="E20" s="13"/>
      <c r="F20" s="13"/>
      <c r="G20" s="13"/>
      <c r="H20" s="13"/>
      <c r="I20" s="13"/>
      <c r="J20" s="13"/>
      <c r="M20" s="14" t="s">
        <v>60</v>
      </c>
      <c r="N20" s="14"/>
      <c r="O20" s="14"/>
      <c r="P20" s="14"/>
      <c r="Q20" s="14"/>
      <c r="R20" s="14"/>
      <c r="S20" s="14"/>
      <c r="T20" s="14"/>
      <c r="U20" s="14"/>
      <c r="Y20" s="11" t="s">
        <v>9</v>
      </c>
      <c r="Z20" s="3" t="s">
        <v>10</v>
      </c>
      <c r="AA20" s="12">
        <v>7</v>
      </c>
      <c r="AB20" s="2">
        <f t="shared" si="0"/>
        <v>4</v>
      </c>
      <c r="AE20">
        <v>10</v>
      </c>
      <c r="AF20" s="3">
        <v>4</v>
      </c>
    </row>
    <row r="21" spans="2:32" x14ac:dyDescent="0.55000000000000004">
      <c r="B21" s="38" t="e">
        <f>"黄色の塗りつぶしセルに、チーム関係者IDの配布を希望する関係者の姓名・フリガナを入力してください。　　　　　　　　　　　　　　　　　　　　　　　　　　　　　配布上限枚数分（"&amp;M18&amp;"枚分）をすべて埋める必要はありません。"</f>
        <v>#N/A</v>
      </c>
      <c r="C21" s="38"/>
      <c r="D21" s="38"/>
      <c r="E21" s="38"/>
      <c r="F21" s="38"/>
      <c r="G21" s="38"/>
      <c r="H21" s="38"/>
      <c r="I21" s="38"/>
      <c r="J21" s="38"/>
      <c r="M21" s="20" t="s">
        <v>217</v>
      </c>
      <c r="N21" s="21"/>
      <c r="O21" s="21"/>
      <c r="P21" s="21"/>
      <c r="Q21" s="21"/>
      <c r="R21" s="21"/>
      <c r="S21" s="21"/>
      <c r="T21" s="21"/>
      <c r="U21" s="21"/>
      <c r="Y21" s="11" t="s">
        <v>11</v>
      </c>
      <c r="Z21" s="3" t="s">
        <v>12</v>
      </c>
      <c r="AA21" s="12">
        <v>46</v>
      </c>
      <c r="AB21" s="2">
        <f t="shared" si="0"/>
        <v>9</v>
      </c>
      <c r="AE21">
        <v>11</v>
      </c>
      <c r="AF21" s="3">
        <v>5</v>
      </c>
    </row>
    <row r="22" spans="2:32" x14ac:dyDescent="0.55000000000000004">
      <c r="B22" s="38"/>
      <c r="C22" s="38"/>
      <c r="D22" s="38"/>
      <c r="E22" s="38"/>
      <c r="F22" s="38"/>
      <c r="G22" s="38"/>
      <c r="H22" s="38"/>
      <c r="I22" s="38"/>
      <c r="J22" s="38"/>
      <c r="M22" s="20"/>
      <c r="N22" s="21"/>
      <c r="O22" s="21"/>
      <c r="P22" s="21"/>
      <c r="Q22" s="21"/>
      <c r="R22" s="21"/>
      <c r="S22" s="21"/>
      <c r="T22" s="21"/>
      <c r="U22" s="21"/>
      <c r="Y22" s="11" t="s">
        <v>13</v>
      </c>
      <c r="Z22" s="3" t="s">
        <v>14</v>
      </c>
      <c r="AA22" s="12">
        <v>6</v>
      </c>
      <c r="AB22" s="2">
        <f t="shared" si="0"/>
        <v>4</v>
      </c>
      <c r="AF22" s="3"/>
    </row>
    <row r="23" spans="2:32" x14ac:dyDescent="0.55000000000000004">
      <c r="B23" s="38"/>
      <c r="C23" s="38"/>
      <c r="D23" s="38"/>
      <c r="E23" s="38"/>
      <c r="F23" s="38"/>
      <c r="G23" s="38"/>
      <c r="H23" s="38"/>
      <c r="I23" s="38"/>
      <c r="J23" s="38"/>
      <c r="M23" s="21"/>
      <c r="N23" s="21"/>
      <c r="O23" s="21"/>
      <c r="P23" s="21"/>
      <c r="Q23" s="21"/>
      <c r="R23" s="21"/>
      <c r="S23" s="21"/>
      <c r="T23" s="21"/>
      <c r="U23" s="21"/>
      <c r="Y23" s="11" t="s">
        <v>144</v>
      </c>
      <c r="Z23" s="3" t="s">
        <v>145</v>
      </c>
      <c r="AA23" s="12">
        <v>6</v>
      </c>
      <c r="AB23" s="2">
        <f t="shared" si="0"/>
        <v>4</v>
      </c>
      <c r="AE23">
        <v>12</v>
      </c>
      <c r="AF23" s="3">
        <v>5</v>
      </c>
    </row>
    <row r="24" spans="2:32" ht="18.5" thickBot="1" x14ac:dyDescent="0.6">
      <c r="B24" s="39"/>
      <c r="C24" s="39"/>
      <c r="D24" s="39"/>
      <c r="E24" s="39"/>
      <c r="F24" s="39"/>
      <c r="G24" s="39"/>
      <c r="H24" s="39"/>
      <c r="I24" s="39"/>
      <c r="J24" s="39"/>
      <c r="M24" s="22"/>
      <c r="N24" s="22"/>
      <c r="O24" s="22"/>
      <c r="P24" s="22"/>
      <c r="Q24" s="22"/>
      <c r="R24" s="22"/>
      <c r="S24" s="22"/>
      <c r="T24" s="22"/>
      <c r="U24" s="22"/>
      <c r="Y24" s="11" t="s">
        <v>15</v>
      </c>
      <c r="Z24" s="3" t="s">
        <v>16</v>
      </c>
      <c r="AA24" s="12">
        <v>30</v>
      </c>
      <c r="AB24" s="2">
        <f t="shared" si="0"/>
        <v>7</v>
      </c>
      <c r="AE24">
        <v>13</v>
      </c>
      <c r="AF24" s="3">
        <v>5</v>
      </c>
    </row>
    <row r="25" spans="2:32" ht="18.5" thickBot="1" x14ac:dyDescent="0.6">
      <c r="B25" s="5"/>
      <c r="C25" s="15" t="s">
        <v>51</v>
      </c>
      <c r="D25" s="16"/>
      <c r="E25" s="15" t="s">
        <v>50</v>
      </c>
      <c r="F25" s="16"/>
      <c r="G25" s="15" t="s">
        <v>52</v>
      </c>
      <c r="H25" s="16"/>
      <c r="I25" s="15" t="s">
        <v>53</v>
      </c>
      <c r="J25" s="19"/>
      <c r="M25" s="5"/>
      <c r="N25" s="15" t="s">
        <v>51</v>
      </c>
      <c r="O25" s="16"/>
      <c r="P25" s="15" t="s">
        <v>50</v>
      </c>
      <c r="Q25" s="16"/>
      <c r="R25" s="15" t="s">
        <v>52</v>
      </c>
      <c r="S25" s="16"/>
      <c r="T25" s="15" t="s">
        <v>53</v>
      </c>
      <c r="U25" s="19"/>
      <c r="Y25" s="11" t="s">
        <v>80</v>
      </c>
      <c r="Z25" s="3" t="s">
        <v>81</v>
      </c>
      <c r="AA25" s="12">
        <v>2</v>
      </c>
      <c r="AB25" s="2">
        <f t="shared" si="0"/>
        <v>3</v>
      </c>
      <c r="AE25">
        <v>14</v>
      </c>
      <c r="AF25" s="3">
        <v>5</v>
      </c>
    </row>
    <row r="26" spans="2:32" x14ac:dyDescent="0.55000000000000004">
      <c r="B26" s="6" t="e">
        <f t="shared" ref="B26:B34" si="1">IF($M$18="－","",IF(AE11&lt;=$M$18,AE11,""))</f>
        <v>#N/A</v>
      </c>
      <c r="C26" s="17"/>
      <c r="D26" s="17"/>
      <c r="E26" s="17"/>
      <c r="F26" s="17"/>
      <c r="G26" s="17"/>
      <c r="H26" s="17"/>
      <c r="I26" s="17"/>
      <c r="J26" s="25"/>
      <c r="M26" s="6">
        <v>1</v>
      </c>
      <c r="N26" s="23"/>
      <c r="O26" s="23"/>
      <c r="P26" s="23"/>
      <c r="Q26" s="23"/>
      <c r="R26" s="23"/>
      <c r="S26" s="23"/>
      <c r="T26" s="23"/>
      <c r="U26" s="30"/>
      <c r="Y26" s="11" t="s">
        <v>17</v>
      </c>
      <c r="Z26" s="3" t="s">
        <v>18</v>
      </c>
      <c r="AA26" s="12">
        <v>4</v>
      </c>
      <c r="AB26" s="2">
        <f t="shared" si="0"/>
        <v>3</v>
      </c>
      <c r="AE26">
        <v>15</v>
      </c>
      <c r="AF26" s="3">
        <v>5</v>
      </c>
    </row>
    <row r="27" spans="2:32" x14ac:dyDescent="0.55000000000000004">
      <c r="B27" s="7" t="e">
        <f t="shared" si="1"/>
        <v>#N/A</v>
      </c>
      <c r="C27" s="18"/>
      <c r="D27" s="18"/>
      <c r="E27" s="18"/>
      <c r="F27" s="18"/>
      <c r="G27" s="18"/>
      <c r="H27" s="18"/>
      <c r="I27" s="18"/>
      <c r="J27" s="26"/>
      <c r="M27" s="7">
        <v>2</v>
      </c>
      <c r="N27" s="28"/>
      <c r="O27" s="28"/>
      <c r="P27" s="28"/>
      <c r="Q27" s="28"/>
      <c r="R27" s="28"/>
      <c r="S27" s="28"/>
      <c r="T27" s="28"/>
      <c r="U27" s="29"/>
      <c r="Y27" s="11" t="s">
        <v>19</v>
      </c>
      <c r="Z27" s="3" t="s">
        <v>20</v>
      </c>
      <c r="AA27" s="12">
        <v>23</v>
      </c>
      <c r="AB27" s="2">
        <f t="shared" si="0"/>
        <v>7</v>
      </c>
      <c r="AE27">
        <v>16</v>
      </c>
      <c r="AF27" s="3">
        <v>6</v>
      </c>
    </row>
    <row r="28" spans="2:32" x14ac:dyDescent="0.55000000000000004">
      <c r="B28" s="7" t="e">
        <f t="shared" si="1"/>
        <v>#N/A</v>
      </c>
      <c r="C28" s="18"/>
      <c r="D28" s="18"/>
      <c r="E28" s="18"/>
      <c r="F28" s="18"/>
      <c r="G28" s="18"/>
      <c r="H28" s="18"/>
      <c r="I28" s="18"/>
      <c r="J28" s="26"/>
      <c r="M28" s="7">
        <v>3</v>
      </c>
      <c r="N28" s="28"/>
      <c r="O28" s="28"/>
      <c r="P28" s="28"/>
      <c r="Q28" s="28"/>
      <c r="R28" s="28"/>
      <c r="S28" s="28"/>
      <c r="T28" s="28"/>
      <c r="U28" s="29"/>
      <c r="Y28" s="11" t="s">
        <v>82</v>
      </c>
      <c r="Z28" s="3" t="s">
        <v>83</v>
      </c>
      <c r="AA28" s="12">
        <v>14</v>
      </c>
      <c r="AB28" s="2">
        <f t="shared" si="0"/>
        <v>5</v>
      </c>
      <c r="AE28">
        <v>17</v>
      </c>
      <c r="AF28" s="3">
        <v>6</v>
      </c>
    </row>
    <row r="29" spans="2:32" x14ac:dyDescent="0.55000000000000004">
      <c r="B29" s="7" t="e">
        <f t="shared" si="1"/>
        <v>#N/A</v>
      </c>
      <c r="C29" s="18"/>
      <c r="D29" s="18"/>
      <c r="E29" s="18"/>
      <c r="F29" s="18"/>
      <c r="G29" s="18"/>
      <c r="H29" s="18"/>
      <c r="I29" s="18"/>
      <c r="J29" s="26"/>
      <c r="M29" s="7">
        <v>4</v>
      </c>
      <c r="N29" s="28"/>
      <c r="O29" s="28"/>
      <c r="P29" s="28"/>
      <c r="Q29" s="28"/>
      <c r="R29" s="28"/>
      <c r="S29" s="28"/>
      <c r="T29" s="28"/>
      <c r="U29" s="29"/>
      <c r="Y29" s="11" t="s">
        <v>21</v>
      </c>
      <c r="Z29" s="3" t="s">
        <v>22</v>
      </c>
      <c r="AA29" s="12">
        <v>21</v>
      </c>
      <c r="AB29" s="2">
        <f t="shared" si="0"/>
        <v>7</v>
      </c>
      <c r="AE29">
        <v>18</v>
      </c>
      <c r="AF29" s="3">
        <v>6</v>
      </c>
    </row>
    <row r="30" spans="2:32" x14ac:dyDescent="0.55000000000000004">
      <c r="B30" s="7" t="e">
        <f t="shared" si="1"/>
        <v>#N/A</v>
      </c>
      <c r="C30" s="18"/>
      <c r="D30" s="18"/>
      <c r="E30" s="18"/>
      <c r="F30" s="18"/>
      <c r="G30" s="18"/>
      <c r="H30" s="18"/>
      <c r="I30" s="18"/>
      <c r="J30" s="26"/>
      <c r="M30" s="7">
        <v>5</v>
      </c>
      <c r="N30" s="28"/>
      <c r="O30" s="28"/>
      <c r="P30" s="28"/>
      <c r="Q30" s="28"/>
      <c r="R30" s="28"/>
      <c r="S30" s="28"/>
      <c r="T30" s="28"/>
      <c r="U30" s="29"/>
      <c r="Y30" s="11" t="s">
        <v>23</v>
      </c>
      <c r="Z30" s="3" t="s">
        <v>24</v>
      </c>
      <c r="AA30" s="12">
        <v>36</v>
      </c>
      <c r="AB30" s="2">
        <f t="shared" si="0"/>
        <v>8</v>
      </c>
      <c r="AE30">
        <v>19</v>
      </c>
      <c r="AF30" s="3">
        <v>6</v>
      </c>
    </row>
    <row r="31" spans="2:32" x14ac:dyDescent="0.55000000000000004">
      <c r="B31" s="7" t="e">
        <f t="shared" si="1"/>
        <v>#N/A</v>
      </c>
      <c r="C31" s="18"/>
      <c r="D31" s="18"/>
      <c r="E31" s="18"/>
      <c r="F31" s="18"/>
      <c r="G31" s="18"/>
      <c r="H31" s="18"/>
      <c r="I31" s="18"/>
      <c r="J31" s="26"/>
      <c r="M31" s="7">
        <v>6</v>
      </c>
      <c r="N31" s="28"/>
      <c r="O31" s="28"/>
      <c r="P31" s="28"/>
      <c r="Q31" s="28"/>
      <c r="R31" s="28"/>
      <c r="S31" s="28"/>
      <c r="T31" s="28"/>
      <c r="U31" s="29"/>
      <c r="Y31" s="11" t="s">
        <v>25</v>
      </c>
      <c r="Z31" s="3" t="s">
        <v>26</v>
      </c>
      <c r="AA31" s="12">
        <v>27</v>
      </c>
      <c r="AB31" s="2">
        <f t="shared" si="0"/>
        <v>7</v>
      </c>
      <c r="AE31">
        <v>20</v>
      </c>
      <c r="AF31" s="3">
        <v>6</v>
      </c>
    </row>
    <row r="32" spans="2:32" x14ac:dyDescent="0.55000000000000004">
      <c r="B32" s="7" t="e">
        <f t="shared" si="1"/>
        <v>#N/A</v>
      </c>
      <c r="C32" s="18"/>
      <c r="D32" s="18"/>
      <c r="E32" s="18"/>
      <c r="F32" s="18"/>
      <c r="G32" s="18"/>
      <c r="H32" s="18"/>
      <c r="I32" s="18"/>
      <c r="J32" s="26"/>
      <c r="M32" s="7">
        <v>7</v>
      </c>
      <c r="N32" s="28"/>
      <c r="O32" s="28"/>
      <c r="P32" s="28"/>
      <c r="Q32" s="28"/>
      <c r="R32" s="28"/>
      <c r="S32" s="28"/>
      <c r="T32" s="28"/>
      <c r="U32" s="29"/>
      <c r="Y32" s="11" t="s">
        <v>27</v>
      </c>
      <c r="Z32" s="3" t="s">
        <v>28</v>
      </c>
      <c r="AA32" s="12">
        <v>35</v>
      </c>
      <c r="AB32" s="2">
        <f t="shared" si="0"/>
        <v>8</v>
      </c>
      <c r="AE32">
        <v>21</v>
      </c>
      <c r="AF32" s="3">
        <v>7</v>
      </c>
    </row>
    <row r="33" spans="2:32" x14ac:dyDescent="0.55000000000000004">
      <c r="B33" s="7" t="e">
        <f t="shared" si="1"/>
        <v>#N/A</v>
      </c>
      <c r="C33" s="18"/>
      <c r="D33" s="18"/>
      <c r="E33" s="18"/>
      <c r="F33" s="18"/>
      <c r="G33" s="18"/>
      <c r="H33" s="18"/>
      <c r="I33" s="18"/>
      <c r="J33" s="26"/>
      <c r="M33" s="7">
        <v>8</v>
      </c>
      <c r="N33" s="28"/>
      <c r="O33" s="28"/>
      <c r="P33" s="28"/>
      <c r="Q33" s="28"/>
      <c r="R33" s="28"/>
      <c r="S33" s="28"/>
      <c r="T33" s="28"/>
      <c r="U33" s="29"/>
      <c r="Y33" s="11" t="s">
        <v>29</v>
      </c>
      <c r="Z33" s="3" t="s">
        <v>30</v>
      </c>
      <c r="AA33" s="12">
        <v>27</v>
      </c>
      <c r="AB33" s="2">
        <f t="shared" si="0"/>
        <v>7</v>
      </c>
      <c r="AE33">
        <v>22</v>
      </c>
      <c r="AF33" s="3">
        <v>7</v>
      </c>
    </row>
    <row r="34" spans="2:32" ht="18.5" thickBot="1" x14ac:dyDescent="0.6">
      <c r="B34" s="8" t="e">
        <f t="shared" si="1"/>
        <v>#N/A</v>
      </c>
      <c r="C34" s="24"/>
      <c r="D34" s="24"/>
      <c r="E34" s="24"/>
      <c r="F34" s="24"/>
      <c r="G34" s="24"/>
      <c r="H34" s="24"/>
      <c r="I34" s="24"/>
      <c r="J34" s="27"/>
      <c r="M34" s="7">
        <v>9</v>
      </c>
      <c r="N34" s="28"/>
      <c r="O34" s="28"/>
      <c r="P34" s="28"/>
      <c r="Q34" s="28"/>
      <c r="R34" s="28"/>
      <c r="S34" s="28"/>
      <c r="T34" s="28"/>
      <c r="U34" s="29"/>
      <c r="Y34" s="11" t="s">
        <v>31</v>
      </c>
      <c r="Z34" s="3" t="s">
        <v>32</v>
      </c>
      <c r="AA34" s="12">
        <v>40</v>
      </c>
      <c r="AB34" s="2">
        <f t="shared" si="0"/>
        <v>8</v>
      </c>
      <c r="AE34">
        <v>23</v>
      </c>
      <c r="AF34" s="3">
        <v>7</v>
      </c>
    </row>
    <row r="35" spans="2:32" ht="18.75" customHeight="1" thickBot="1" x14ac:dyDescent="0.6">
      <c r="M35" s="8">
        <v>10</v>
      </c>
      <c r="N35" s="33"/>
      <c r="O35" s="33"/>
      <c r="P35" s="33"/>
      <c r="Q35" s="33"/>
      <c r="R35" s="33"/>
      <c r="S35" s="33"/>
      <c r="T35" s="33"/>
      <c r="U35" s="34"/>
      <c r="Y35" s="11" t="s">
        <v>33</v>
      </c>
      <c r="Z35" s="3" t="s">
        <v>34</v>
      </c>
      <c r="AA35" s="12">
        <v>37</v>
      </c>
      <c r="AB35" s="2">
        <f t="shared" si="0"/>
        <v>8</v>
      </c>
      <c r="AE35">
        <v>24</v>
      </c>
      <c r="AF35" s="3">
        <v>7</v>
      </c>
    </row>
    <row r="36" spans="2:32" x14ac:dyDescent="0.55000000000000004">
      <c r="Y36" s="11" t="s">
        <v>35</v>
      </c>
      <c r="Z36" s="3" t="s">
        <v>36</v>
      </c>
      <c r="AA36" s="12">
        <v>39</v>
      </c>
      <c r="AB36" s="2">
        <f t="shared" si="0"/>
        <v>8</v>
      </c>
      <c r="AE36">
        <v>25</v>
      </c>
      <c r="AF36" s="3">
        <v>7</v>
      </c>
    </row>
    <row r="37" spans="2:32" x14ac:dyDescent="0.55000000000000004">
      <c r="B37" s="14" t="s">
        <v>61</v>
      </c>
      <c r="C37" s="14"/>
      <c r="D37" s="14"/>
      <c r="E37" s="14"/>
      <c r="F37" s="14"/>
      <c r="G37" s="14"/>
      <c r="H37" s="14"/>
      <c r="I37" s="14"/>
      <c r="J37" s="14"/>
      <c r="Y37" s="11" t="s">
        <v>84</v>
      </c>
      <c r="Z37" s="3" t="s">
        <v>85</v>
      </c>
      <c r="AA37" s="12">
        <v>2</v>
      </c>
      <c r="AB37" s="2">
        <f t="shared" si="0"/>
        <v>3</v>
      </c>
      <c r="AE37">
        <v>26</v>
      </c>
      <c r="AF37" s="3">
        <v>7</v>
      </c>
    </row>
    <row r="38" spans="2:32" ht="18.75" customHeight="1" thickBot="1" x14ac:dyDescent="0.6">
      <c r="B38" s="38" t="s">
        <v>65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Y38" s="11" t="s">
        <v>37</v>
      </c>
      <c r="Z38" s="3" t="s">
        <v>38</v>
      </c>
      <c r="AA38" s="12">
        <v>10</v>
      </c>
      <c r="AB38" s="2">
        <f t="shared" si="0"/>
        <v>4</v>
      </c>
      <c r="AE38">
        <v>27</v>
      </c>
      <c r="AF38" s="3">
        <v>7</v>
      </c>
    </row>
    <row r="39" spans="2:32" x14ac:dyDescent="0.55000000000000004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3"/>
      <c r="Y39" s="11" t="s">
        <v>146</v>
      </c>
      <c r="Z39" s="3" t="s">
        <v>147</v>
      </c>
      <c r="AA39" s="12">
        <v>3</v>
      </c>
      <c r="AB39" s="2">
        <f t="shared" si="0"/>
        <v>3</v>
      </c>
      <c r="AE39">
        <v>28</v>
      </c>
      <c r="AF39" s="3">
        <v>7</v>
      </c>
    </row>
    <row r="40" spans="2:32" x14ac:dyDescent="0.55000000000000004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6"/>
      <c r="Y40" s="11" t="s">
        <v>148</v>
      </c>
      <c r="Z40" s="3" t="s">
        <v>149</v>
      </c>
      <c r="AA40" s="12">
        <v>1</v>
      </c>
      <c r="AB40" s="2">
        <f t="shared" si="0"/>
        <v>3</v>
      </c>
      <c r="AE40">
        <v>29</v>
      </c>
      <c r="AF40" s="3">
        <v>7</v>
      </c>
    </row>
    <row r="41" spans="2:32" ht="18.5" thickBot="1" x14ac:dyDescent="0.6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/>
      <c r="Y41" s="11" t="s">
        <v>150</v>
      </c>
      <c r="Z41" s="3" t="s">
        <v>151</v>
      </c>
      <c r="AA41" s="12">
        <v>1</v>
      </c>
      <c r="AB41" s="2">
        <f t="shared" si="0"/>
        <v>3</v>
      </c>
      <c r="AE41">
        <v>30</v>
      </c>
      <c r="AF41" s="3">
        <v>7</v>
      </c>
    </row>
    <row r="42" spans="2:32" x14ac:dyDescent="0.55000000000000004">
      <c r="Y42" s="11" t="s">
        <v>152</v>
      </c>
      <c r="Z42" s="3" t="s">
        <v>153</v>
      </c>
      <c r="AA42" s="12">
        <v>22</v>
      </c>
      <c r="AB42" s="2">
        <f t="shared" si="0"/>
        <v>7</v>
      </c>
      <c r="AE42">
        <v>31</v>
      </c>
      <c r="AF42" s="3">
        <v>8</v>
      </c>
    </row>
    <row r="43" spans="2:32" x14ac:dyDescent="0.55000000000000004">
      <c r="B43" s="14" t="s">
        <v>63</v>
      </c>
      <c r="C43" s="14"/>
      <c r="D43" s="14"/>
      <c r="E43" s="14"/>
      <c r="F43" s="14"/>
      <c r="G43" s="14"/>
      <c r="H43" s="14"/>
      <c r="I43" s="14"/>
      <c r="J43" s="14"/>
      <c r="M43" s="60" t="s">
        <v>218</v>
      </c>
      <c r="N43" s="61"/>
      <c r="O43" s="61"/>
      <c r="P43" s="61"/>
      <c r="Q43" s="61"/>
      <c r="R43" s="61"/>
      <c r="S43" s="61"/>
      <c r="T43" s="61"/>
      <c r="U43" s="61"/>
      <c r="Y43" s="11" t="s">
        <v>154</v>
      </c>
      <c r="Z43" s="3" t="s">
        <v>155</v>
      </c>
      <c r="AA43" s="12">
        <v>11</v>
      </c>
      <c r="AB43" s="2">
        <f t="shared" si="0"/>
        <v>5</v>
      </c>
      <c r="AE43">
        <v>32</v>
      </c>
      <c r="AF43" s="3">
        <v>8</v>
      </c>
    </row>
    <row r="44" spans="2:32" x14ac:dyDescent="0.55000000000000004">
      <c r="B44" s="38" t="s">
        <v>62</v>
      </c>
      <c r="C44" s="38"/>
      <c r="D44" s="38"/>
      <c r="E44" s="38"/>
      <c r="F44" s="38"/>
      <c r="G44" s="38"/>
      <c r="H44" s="38"/>
      <c r="I44" s="38"/>
      <c r="J44" s="38"/>
      <c r="M44" s="61"/>
      <c r="N44" s="61"/>
      <c r="O44" s="61"/>
      <c r="P44" s="61"/>
      <c r="Q44" s="61"/>
      <c r="R44" s="61"/>
      <c r="S44" s="61"/>
      <c r="T44" s="61"/>
      <c r="U44" s="61"/>
      <c r="Y44" s="11" t="s">
        <v>156</v>
      </c>
      <c r="Z44" s="3" t="s">
        <v>157</v>
      </c>
      <c r="AA44" s="12">
        <v>17</v>
      </c>
      <c r="AB44" s="2">
        <f t="shared" si="0"/>
        <v>6</v>
      </c>
      <c r="AE44">
        <v>33</v>
      </c>
      <c r="AF44" s="3">
        <v>8</v>
      </c>
    </row>
    <row r="45" spans="2:32" x14ac:dyDescent="0.55000000000000004">
      <c r="B45" s="38"/>
      <c r="C45" s="38"/>
      <c r="D45" s="38"/>
      <c r="E45" s="38"/>
      <c r="F45" s="38"/>
      <c r="G45" s="38"/>
      <c r="H45" s="38"/>
      <c r="I45" s="38"/>
      <c r="J45" s="38"/>
      <c r="M45" s="61"/>
      <c r="N45" s="61"/>
      <c r="O45" s="61"/>
      <c r="P45" s="61"/>
      <c r="Q45" s="61"/>
      <c r="R45" s="61"/>
      <c r="S45" s="61"/>
      <c r="T45" s="61"/>
      <c r="U45" s="61"/>
      <c r="Y45" s="11" t="s">
        <v>158</v>
      </c>
      <c r="Z45" s="3" t="s">
        <v>159</v>
      </c>
      <c r="AA45" s="12">
        <v>1</v>
      </c>
      <c r="AB45" s="2">
        <f t="shared" si="0"/>
        <v>3</v>
      </c>
      <c r="AE45">
        <v>34</v>
      </c>
      <c r="AF45" s="3">
        <v>8</v>
      </c>
    </row>
    <row r="46" spans="2:32" ht="18.5" thickBot="1" x14ac:dyDescent="0.6">
      <c r="B46" s="39"/>
      <c r="C46" s="39"/>
      <c r="D46" s="39"/>
      <c r="E46" s="39"/>
      <c r="F46" s="39"/>
      <c r="G46" s="39"/>
      <c r="H46" s="39"/>
      <c r="I46" s="39"/>
      <c r="J46" s="39"/>
      <c r="M46" s="61"/>
      <c r="N46" s="61"/>
      <c r="O46" s="61"/>
      <c r="P46" s="61"/>
      <c r="Q46" s="61"/>
      <c r="R46" s="61"/>
      <c r="S46" s="61"/>
      <c r="T46" s="61"/>
      <c r="U46" s="61"/>
      <c r="Y46" s="11" t="s">
        <v>86</v>
      </c>
      <c r="Z46" s="3" t="s">
        <v>87</v>
      </c>
      <c r="AA46" s="12">
        <v>5</v>
      </c>
      <c r="AB46" s="2">
        <f t="shared" si="0"/>
        <v>3</v>
      </c>
      <c r="AE46">
        <v>35</v>
      </c>
      <c r="AF46" s="3">
        <v>8</v>
      </c>
    </row>
    <row r="47" spans="2:32" ht="18.5" thickBot="1" x14ac:dyDescent="0.6">
      <c r="B47" s="5"/>
      <c r="C47" s="15" t="s">
        <v>51</v>
      </c>
      <c r="D47" s="16"/>
      <c r="E47" s="15" t="s">
        <v>50</v>
      </c>
      <c r="F47" s="16"/>
      <c r="G47" s="15" t="s">
        <v>52</v>
      </c>
      <c r="H47" s="16"/>
      <c r="I47" s="15" t="s">
        <v>53</v>
      </c>
      <c r="J47" s="19"/>
      <c r="M47" s="61"/>
      <c r="N47" s="61"/>
      <c r="O47" s="61"/>
      <c r="P47" s="61"/>
      <c r="Q47" s="61"/>
      <c r="R47" s="61"/>
      <c r="S47" s="61"/>
      <c r="T47" s="61"/>
      <c r="U47" s="61"/>
      <c r="Y47" s="11" t="s">
        <v>88</v>
      </c>
      <c r="Z47" s="3" t="s">
        <v>89</v>
      </c>
      <c r="AA47" s="12">
        <v>2</v>
      </c>
      <c r="AB47" s="2">
        <f t="shared" si="0"/>
        <v>3</v>
      </c>
      <c r="AE47">
        <v>36</v>
      </c>
      <c r="AF47" s="3">
        <v>8</v>
      </c>
    </row>
    <row r="48" spans="2:32" x14ac:dyDescent="0.55000000000000004">
      <c r="B48" s="6">
        <v>1</v>
      </c>
      <c r="C48" s="23"/>
      <c r="D48" s="23"/>
      <c r="E48" s="23"/>
      <c r="F48" s="23"/>
      <c r="G48" s="23"/>
      <c r="H48" s="23"/>
      <c r="I48" s="23"/>
      <c r="J48" s="30"/>
      <c r="M48" s="61"/>
      <c r="N48" s="61"/>
      <c r="O48" s="61"/>
      <c r="P48" s="61"/>
      <c r="Q48" s="61"/>
      <c r="R48" s="61"/>
      <c r="S48" s="61"/>
      <c r="T48" s="61"/>
      <c r="U48" s="61"/>
      <c r="Y48" s="11" t="s">
        <v>39</v>
      </c>
      <c r="Z48" s="3" t="s">
        <v>40</v>
      </c>
      <c r="AA48" s="12">
        <v>36</v>
      </c>
      <c r="AB48" s="2">
        <f t="shared" si="0"/>
        <v>8</v>
      </c>
      <c r="AE48">
        <v>37</v>
      </c>
      <c r="AF48" s="3">
        <v>8</v>
      </c>
    </row>
    <row r="49" spans="2:32" x14ac:dyDescent="0.55000000000000004">
      <c r="B49" s="7">
        <v>2</v>
      </c>
      <c r="C49" s="28"/>
      <c r="D49" s="28"/>
      <c r="E49" s="28"/>
      <c r="F49" s="28"/>
      <c r="G49" s="28"/>
      <c r="H49" s="28"/>
      <c r="I49" s="28"/>
      <c r="J49" s="29"/>
      <c r="M49" s="61"/>
      <c r="N49" s="61"/>
      <c r="O49" s="61"/>
      <c r="P49" s="61"/>
      <c r="Q49" s="61"/>
      <c r="R49" s="61"/>
      <c r="S49" s="61"/>
      <c r="T49" s="61"/>
      <c r="U49" s="61"/>
      <c r="Y49" s="11" t="s">
        <v>160</v>
      </c>
      <c r="Z49" s="3" t="s">
        <v>161</v>
      </c>
      <c r="AA49" s="12">
        <v>1</v>
      </c>
      <c r="AB49" s="2">
        <f t="shared" si="0"/>
        <v>3</v>
      </c>
      <c r="AE49">
        <v>38</v>
      </c>
      <c r="AF49" s="3">
        <v>8</v>
      </c>
    </row>
    <row r="50" spans="2:32" x14ac:dyDescent="0.55000000000000004">
      <c r="B50" s="7">
        <v>3</v>
      </c>
      <c r="C50" s="28"/>
      <c r="D50" s="28"/>
      <c r="E50" s="28"/>
      <c r="F50" s="28"/>
      <c r="G50" s="28"/>
      <c r="H50" s="28"/>
      <c r="I50" s="28"/>
      <c r="J50" s="29"/>
      <c r="M50" s="61"/>
      <c r="N50" s="61"/>
      <c r="O50" s="61"/>
      <c r="P50" s="61"/>
      <c r="Q50" s="61"/>
      <c r="R50" s="61"/>
      <c r="S50" s="61"/>
      <c r="T50" s="61"/>
      <c r="U50" s="61"/>
      <c r="Y50" s="11" t="s">
        <v>162</v>
      </c>
      <c r="Z50" s="3" t="s">
        <v>163</v>
      </c>
      <c r="AA50" s="12">
        <v>1</v>
      </c>
      <c r="AB50" s="2">
        <f t="shared" si="0"/>
        <v>3</v>
      </c>
      <c r="AE50">
        <v>39</v>
      </c>
      <c r="AF50" s="3">
        <v>8</v>
      </c>
    </row>
    <row r="51" spans="2:32" x14ac:dyDescent="0.55000000000000004">
      <c r="B51" s="7">
        <v>4</v>
      </c>
      <c r="C51" s="28"/>
      <c r="D51" s="28"/>
      <c r="E51" s="28"/>
      <c r="F51" s="28"/>
      <c r="G51" s="28"/>
      <c r="H51" s="28"/>
      <c r="I51" s="28"/>
      <c r="J51" s="29"/>
      <c r="M51" s="61"/>
      <c r="N51" s="61"/>
      <c r="O51" s="61"/>
      <c r="P51" s="61"/>
      <c r="Q51" s="61"/>
      <c r="R51" s="61"/>
      <c r="S51" s="61"/>
      <c r="T51" s="61"/>
      <c r="U51" s="61"/>
      <c r="Y51" s="11" t="s">
        <v>90</v>
      </c>
      <c r="Z51" s="3" t="s">
        <v>91</v>
      </c>
      <c r="AA51" s="12">
        <v>4</v>
      </c>
      <c r="AB51" s="2">
        <f t="shared" si="0"/>
        <v>3</v>
      </c>
      <c r="AE51">
        <v>40</v>
      </c>
      <c r="AF51" s="3">
        <v>8</v>
      </c>
    </row>
    <row r="52" spans="2:32" ht="18.5" thickBot="1" x14ac:dyDescent="0.6">
      <c r="B52" s="8">
        <v>5</v>
      </c>
      <c r="C52" s="33"/>
      <c r="D52" s="33"/>
      <c r="E52" s="33"/>
      <c r="F52" s="33"/>
      <c r="G52" s="33"/>
      <c r="H52" s="33"/>
      <c r="I52" s="33"/>
      <c r="J52" s="34"/>
      <c r="M52" s="61"/>
      <c r="N52" s="61"/>
      <c r="O52" s="61"/>
      <c r="P52" s="61"/>
      <c r="Q52" s="61"/>
      <c r="R52" s="61"/>
      <c r="S52" s="61"/>
      <c r="T52" s="61"/>
      <c r="U52" s="61"/>
      <c r="Y52" s="11" t="s">
        <v>164</v>
      </c>
      <c r="Z52" s="3" t="s">
        <v>165</v>
      </c>
      <c r="AA52" s="12">
        <v>5</v>
      </c>
      <c r="AB52" s="2">
        <f t="shared" si="0"/>
        <v>3</v>
      </c>
      <c r="AE52">
        <v>41</v>
      </c>
      <c r="AF52" s="3">
        <v>9</v>
      </c>
    </row>
    <row r="53" spans="2:32" ht="18.5" thickBot="1" x14ac:dyDescent="0.6">
      <c r="Y53" s="11" t="s">
        <v>166</v>
      </c>
      <c r="Z53" s="3" t="s">
        <v>167</v>
      </c>
      <c r="AA53" s="12">
        <v>1</v>
      </c>
      <c r="AB53" s="2">
        <f t="shared" si="0"/>
        <v>3</v>
      </c>
      <c r="AE53">
        <v>42</v>
      </c>
      <c r="AF53" s="3">
        <v>9</v>
      </c>
    </row>
    <row r="54" spans="2:32" ht="22.5" thickBot="1" x14ac:dyDescent="0.6">
      <c r="B54" s="62" t="s">
        <v>129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Y54" s="11" t="s">
        <v>168</v>
      </c>
      <c r="Z54" s="3" t="s">
        <v>169</v>
      </c>
      <c r="AA54" s="12">
        <v>18</v>
      </c>
      <c r="AB54" s="2">
        <f t="shared" si="0"/>
        <v>6</v>
      </c>
      <c r="AE54">
        <v>43</v>
      </c>
      <c r="AF54" s="3">
        <v>9</v>
      </c>
    </row>
    <row r="55" spans="2:32" x14ac:dyDescent="0.55000000000000004">
      <c r="Y55" s="11" t="s">
        <v>92</v>
      </c>
      <c r="Z55" s="3" t="s">
        <v>93</v>
      </c>
      <c r="AA55" s="12">
        <v>10</v>
      </c>
      <c r="AB55" s="2">
        <f t="shared" si="0"/>
        <v>4</v>
      </c>
      <c r="AE55">
        <v>44</v>
      </c>
      <c r="AF55" s="3">
        <v>9</v>
      </c>
    </row>
    <row r="56" spans="2:32" x14ac:dyDescent="0.55000000000000004">
      <c r="Y56" s="11" t="s">
        <v>94</v>
      </c>
      <c r="Z56" s="3" t="s">
        <v>95</v>
      </c>
      <c r="AA56" s="12">
        <v>1</v>
      </c>
      <c r="AB56" s="2">
        <f t="shared" si="0"/>
        <v>3</v>
      </c>
      <c r="AE56">
        <v>45</v>
      </c>
      <c r="AF56" s="3">
        <v>9</v>
      </c>
    </row>
    <row r="57" spans="2:32" x14ac:dyDescent="0.55000000000000004">
      <c r="Y57" s="11" t="s">
        <v>96</v>
      </c>
      <c r="Z57" s="3" t="s">
        <v>97</v>
      </c>
      <c r="AA57" s="12">
        <v>5</v>
      </c>
      <c r="AB57" s="2">
        <f t="shared" si="0"/>
        <v>3</v>
      </c>
      <c r="AE57">
        <v>46</v>
      </c>
      <c r="AF57" s="3">
        <v>9</v>
      </c>
    </row>
    <row r="58" spans="2:32" x14ac:dyDescent="0.55000000000000004">
      <c r="Y58" s="11" t="s">
        <v>170</v>
      </c>
      <c r="Z58" s="3" t="s">
        <v>171</v>
      </c>
      <c r="AA58" s="12">
        <v>7</v>
      </c>
      <c r="AB58" s="2">
        <f t="shared" si="0"/>
        <v>4</v>
      </c>
      <c r="AE58">
        <v>47</v>
      </c>
      <c r="AF58" s="3">
        <v>9</v>
      </c>
    </row>
    <row r="59" spans="2:32" x14ac:dyDescent="0.55000000000000004">
      <c r="Y59" s="11" t="s">
        <v>172</v>
      </c>
      <c r="Z59" s="3" t="s">
        <v>173</v>
      </c>
      <c r="AA59" s="12">
        <v>21</v>
      </c>
      <c r="AB59" s="2">
        <f t="shared" si="0"/>
        <v>7</v>
      </c>
      <c r="AE59">
        <v>48</v>
      </c>
      <c r="AF59" s="3">
        <v>9</v>
      </c>
    </row>
    <row r="60" spans="2:32" x14ac:dyDescent="0.55000000000000004">
      <c r="Y60" s="11" t="s">
        <v>174</v>
      </c>
      <c r="Z60" s="3" t="s">
        <v>175</v>
      </c>
      <c r="AA60" s="12">
        <v>1</v>
      </c>
      <c r="AB60" s="2">
        <f>VLOOKUP($AA60,$AE$11:$AF$61,2,0)</f>
        <v>3</v>
      </c>
      <c r="AE60">
        <v>49</v>
      </c>
      <c r="AF60" s="3">
        <v>9</v>
      </c>
    </row>
    <row r="61" spans="2:32" x14ac:dyDescent="0.55000000000000004">
      <c r="Y61" s="11" t="s">
        <v>176</v>
      </c>
      <c r="Z61" s="3" t="s">
        <v>177</v>
      </c>
      <c r="AA61" s="12">
        <v>17</v>
      </c>
      <c r="AB61" s="2">
        <f t="shared" si="0"/>
        <v>6</v>
      </c>
      <c r="AE61">
        <v>50</v>
      </c>
      <c r="AF61" s="3">
        <v>9</v>
      </c>
    </row>
    <row r="62" spans="2:32" x14ac:dyDescent="0.55000000000000004">
      <c r="Y62" s="11" t="s">
        <v>178</v>
      </c>
      <c r="Z62" s="3" t="s">
        <v>179</v>
      </c>
      <c r="AA62" s="12">
        <v>2</v>
      </c>
      <c r="AB62" s="2">
        <f t="shared" si="0"/>
        <v>3</v>
      </c>
    </row>
    <row r="63" spans="2:32" x14ac:dyDescent="0.55000000000000004">
      <c r="Y63" s="11" t="s">
        <v>180</v>
      </c>
      <c r="Z63" s="3" t="s">
        <v>181</v>
      </c>
      <c r="AA63" s="12">
        <v>3</v>
      </c>
      <c r="AB63" s="2">
        <f t="shared" si="0"/>
        <v>3</v>
      </c>
    </row>
    <row r="64" spans="2:32" x14ac:dyDescent="0.55000000000000004">
      <c r="Y64" s="11" t="s">
        <v>98</v>
      </c>
      <c r="Z64" s="3" t="s">
        <v>99</v>
      </c>
      <c r="AA64" s="12">
        <v>3</v>
      </c>
      <c r="AB64" s="2">
        <f t="shared" si="0"/>
        <v>3</v>
      </c>
    </row>
    <row r="65" spans="25:28" x14ac:dyDescent="0.55000000000000004">
      <c r="Y65" t="s">
        <v>182</v>
      </c>
      <c r="Z65" t="s">
        <v>183</v>
      </c>
      <c r="AA65">
        <v>2</v>
      </c>
      <c r="AB65" s="2">
        <f t="shared" si="0"/>
        <v>3</v>
      </c>
    </row>
    <row r="66" spans="25:28" x14ac:dyDescent="0.55000000000000004">
      <c r="Y66" t="s">
        <v>100</v>
      </c>
      <c r="Z66" t="s">
        <v>101</v>
      </c>
      <c r="AA66">
        <v>9</v>
      </c>
      <c r="AB66" s="2">
        <f t="shared" si="0"/>
        <v>4</v>
      </c>
    </row>
    <row r="67" spans="25:28" x14ac:dyDescent="0.55000000000000004">
      <c r="Y67" t="s">
        <v>184</v>
      </c>
      <c r="Z67" t="s">
        <v>185</v>
      </c>
      <c r="AA67">
        <v>2</v>
      </c>
      <c r="AB67" s="2">
        <f t="shared" si="0"/>
        <v>3</v>
      </c>
    </row>
    <row r="68" spans="25:28" x14ac:dyDescent="0.55000000000000004">
      <c r="Y68" t="s">
        <v>41</v>
      </c>
      <c r="Z68" t="s">
        <v>42</v>
      </c>
      <c r="AA68">
        <v>28</v>
      </c>
      <c r="AB68" s="2">
        <f t="shared" si="0"/>
        <v>7</v>
      </c>
    </row>
    <row r="69" spans="25:28" x14ac:dyDescent="0.55000000000000004">
      <c r="Y69" t="s">
        <v>186</v>
      </c>
      <c r="Z69" t="s">
        <v>187</v>
      </c>
      <c r="AA69">
        <v>17</v>
      </c>
      <c r="AB69" s="2">
        <f t="shared" ref="AB69:AB99" si="2">VLOOKUP($AA69,$AE$11:$AF$61,2,0)</f>
        <v>6</v>
      </c>
    </row>
    <row r="70" spans="25:28" x14ac:dyDescent="0.55000000000000004">
      <c r="Y70" t="s">
        <v>188</v>
      </c>
      <c r="Z70" t="s">
        <v>189</v>
      </c>
      <c r="AA70">
        <v>5</v>
      </c>
      <c r="AB70" s="2">
        <f t="shared" si="2"/>
        <v>3</v>
      </c>
    </row>
    <row r="71" spans="25:28" x14ac:dyDescent="0.55000000000000004">
      <c r="Y71" t="s">
        <v>43</v>
      </c>
      <c r="Z71" t="s">
        <v>44</v>
      </c>
      <c r="AA71">
        <v>35</v>
      </c>
      <c r="AB71" s="2">
        <f t="shared" si="2"/>
        <v>8</v>
      </c>
    </row>
    <row r="72" spans="25:28" x14ac:dyDescent="0.55000000000000004">
      <c r="Y72" t="s">
        <v>102</v>
      </c>
      <c r="Z72" t="s">
        <v>103</v>
      </c>
      <c r="AA72">
        <v>4</v>
      </c>
      <c r="AB72" s="2">
        <f t="shared" si="2"/>
        <v>3</v>
      </c>
    </row>
    <row r="73" spans="25:28" x14ac:dyDescent="0.55000000000000004">
      <c r="Y73" t="s">
        <v>104</v>
      </c>
      <c r="Z73" t="s">
        <v>105</v>
      </c>
      <c r="AA73">
        <v>35</v>
      </c>
      <c r="AB73" s="2">
        <f t="shared" si="2"/>
        <v>8</v>
      </c>
    </row>
    <row r="74" spans="25:28" x14ac:dyDescent="0.55000000000000004">
      <c r="Y74" t="s">
        <v>106</v>
      </c>
      <c r="Z74" t="s">
        <v>107</v>
      </c>
      <c r="AA74">
        <v>25</v>
      </c>
      <c r="AB74" s="2">
        <f t="shared" si="2"/>
        <v>7</v>
      </c>
    </row>
    <row r="75" spans="25:28" x14ac:dyDescent="0.55000000000000004">
      <c r="Y75" t="s">
        <v>190</v>
      </c>
      <c r="Z75" t="s">
        <v>191</v>
      </c>
      <c r="AA75">
        <v>1</v>
      </c>
      <c r="AB75" s="2">
        <f t="shared" si="2"/>
        <v>3</v>
      </c>
    </row>
    <row r="76" spans="25:28" x14ac:dyDescent="0.55000000000000004">
      <c r="Y76" t="s">
        <v>108</v>
      </c>
      <c r="Z76" t="s">
        <v>109</v>
      </c>
      <c r="AA76">
        <v>17</v>
      </c>
      <c r="AB76" s="2">
        <f t="shared" si="2"/>
        <v>6</v>
      </c>
    </row>
    <row r="77" spans="25:28" x14ac:dyDescent="0.55000000000000004">
      <c r="Y77" t="s">
        <v>110</v>
      </c>
      <c r="Z77" t="s">
        <v>111</v>
      </c>
      <c r="AA77">
        <v>6</v>
      </c>
      <c r="AB77" s="2">
        <f t="shared" si="2"/>
        <v>4</v>
      </c>
    </row>
    <row r="78" spans="25:28" x14ac:dyDescent="0.55000000000000004">
      <c r="Y78" t="s">
        <v>112</v>
      </c>
      <c r="Z78" t="s">
        <v>113</v>
      </c>
      <c r="AA78">
        <v>13</v>
      </c>
      <c r="AB78" s="2">
        <f t="shared" si="2"/>
        <v>5</v>
      </c>
    </row>
    <row r="79" spans="25:28" x14ac:dyDescent="0.55000000000000004">
      <c r="Y79" t="s">
        <v>114</v>
      </c>
      <c r="Z79" t="s">
        <v>115</v>
      </c>
      <c r="AA79">
        <v>4</v>
      </c>
      <c r="AB79" s="2">
        <f t="shared" si="2"/>
        <v>3</v>
      </c>
    </row>
    <row r="80" spans="25:28" x14ac:dyDescent="0.55000000000000004">
      <c r="Y80" t="s">
        <v>192</v>
      </c>
      <c r="Z80" t="s">
        <v>193</v>
      </c>
      <c r="AA80">
        <v>2</v>
      </c>
      <c r="AB80" s="2">
        <f t="shared" si="2"/>
        <v>3</v>
      </c>
    </row>
    <row r="81" spans="25:28" x14ac:dyDescent="0.55000000000000004">
      <c r="Y81" t="s">
        <v>45</v>
      </c>
      <c r="Z81" t="s">
        <v>46</v>
      </c>
      <c r="AA81">
        <v>13</v>
      </c>
      <c r="AB81" s="2">
        <f t="shared" si="2"/>
        <v>5</v>
      </c>
    </row>
    <row r="82" spans="25:28" x14ac:dyDescent="0.55000000000000004">
      <c r="Y82" t="s">
        <v>194</v>
      </c>
      <c r="Z82" t="s">
        <v>195</v>
      </c>
      <c r="AA82">
        <v>4</v>
      </c>
      <c r="AB82" s="2">
        <f t="shared" si="2"/>
        <v>3</v>
      </c>
    </row>
    <row r="83" spans="25:28" x14ac:dyDescent="0.55000000000000004">
      <c r="Y83" t="s">
        <v>196</v>
      </c>
      <c r="Z83" t="s">
        <v>197</v>
      </c>
      <c r="AA83">
        <v>12</v>
      </c>
      <c r="AB83" s="2">
        <f t="shared" si="2"/>
        <v>5</v>
      </c>
    </row>
    <row r="84" spans="25:28" x14ac:dyDescent="0.55000000000000004">
      <c r="Y84" t="s">
        <v>116</v>
      </c>
      <c r="Z84" t="s">
        <v>117</v>
      </c>
      <c r="AA84">
        <v>23</v>
      </c>
      <c r="AB84" s="2">
        <f t="shared" si="2"/>
        <v>7</v>
      </c>
    </row>
    <row r="85" spans="25:28" x14ac:dyDescent="0.55000000000000004">
      <c r="Y85" t="s">
        <v>118</v>
      </c>
      <c r="Z85" t="s">
        <v>119</v>
      </c>
      <c r="AA85">
        <v>1</v>
      </c>
      <c r="AB85" s="2">
        <f t="shared" si="2"/>
        <v>3</v>
      </c>
    </row>
    <row r="86" spans="25:28" x14ac:dyDescent="0.55000000000000004">
      <c r="Y86" t="s">
        <v>120</v>
      </c>
      <c r="Z86" t="s">
        <v>121</v>
      </c>
      <c r="AA86">
        <v>3</v>
      </c>
      <c r="AB86" s="2">
        <f t="shared" si="2"/>
        <v>3</v>
      </c>
    </row>
    <row r="87" spans="25:28" x14ac:dyDescent="0.55000000000000004">
      <c r="Y87" t="s">
        <v>122</v>
      </c>
      <c r="Z87" t="s">
        <v>123</v>
      </c>
      <c r="AA87">
        <v>6</v>
      </c>
      <c r="AB87" s="2">
        <f t="shared" si="2"/>
        <v>4</v>
      </c>
    </row>
    <row r="88" spans="25:28" x14ac:dyDescent="0.55000000000000004">
      <c r="Y88" t="s">
        <v>198</v>
      </c>
      <c r="Z88" t="s">
        <v>199</v>
      </c>
      <c r="AA88">
        <v>1</v>
      </c>
      <c r="AB88" s="2">
        <f t="shared" si="2"/>
        <v>3</v>
      </c>
    </row>
    <row r="89" spans="25:28" x14ac:dyDescent="0.55000000000000004">
      <c r="Y89" t="s">
        <v>200</v>
      </c>
      <c r="Z89" t="s">
        <v>201</v>
      </c>
      <c r="AA89">
        <v>1</v>
      </c>
      <c r="AB89" s="2">
        <f t="shared" si="2"/>
        <v>3</v>
      </c>
    </row>
    <row r="90" spans="25:28" x14ac:dyDescent="0.55000000000000004">
      <c r="Y90" t="s">
        <v>124</v>
      </c>
      <c r="Z90" t="s">
        <v>125</v>
      </c>
      <c r="AA90">
        <v>1</v>
      </c>
      <c r="AB90" s="2">
        <f t="shared" si="2"/>
        <v>3</v>
      </c>
    </row>
    <row r="91" spans="25:28" x14ac:dyDescent="0.55000000000000004">
      <c r="Y91" t="s">
        <v>202</v>
      </c>
      <c r="Z91" t="s">
        <v>203</v>
      </c>
      <c r="AA91">
        <v>1</v>
      </c>
      <c r="AB91" s="2">
        <f t="shared" si="2"/>
        <v>3</v>
      </c>
    </row>
    <row r="92" spans="25:28" x14ac:dyDescent="0.55000000000000004">
      <c r="Y92" t="s">
        <v>204</v>
      </c>
      <c r="Z92" t="s">
        <v>205</v>
      </c>
      <c r="AA92">
        <v>1</v>
      </c>
      <c r="AB92" s="2">
        <f t="shared" si="2"/>
        <v>3</v>
      </c>
    </row>
    <row r="93" spans="25:28" x14ac:dyDescent="0.55000000000000004">
      <c r="Y93" t="s">
        <v>206</v>
      </c>
      <c r="Z93" t="s">
        <v>207</v>
      </c>
      <c r="AA93">
        <v>4</v>
      </c>
      <c r="AB93" s="2">
        <f t="shared" si="2"/>
        <v>3</v>
      </c>
    </row>
    <row r="94" spans="25:28" x14ac:dyDescent="0.55000000000000004">
      <c r="Y94" t="s">
        <v>208</v>
      </c>
      <c r="Z94" t="s">
        <v>209</v>
      </c>
      <c r="AA94">
        <v>1</v>
      </c>
      <c r="AB94" s="2">
        <f t="shared" si="2"/>
        <v>3</v>
      </c>
    </row>
    <row r="95" spans="25:28" x14ac:dyDescent="0.55000000000000004">
      <c r="Y95" t="s">
        <v>126</v>
      </c>
      <c r="Z95" t="s">
        <v>127</v>
      </c>
      <c r="AA95">
        <v>2</v>
      </c>
      <c r="AB95" s="2">
        <f t="shared" si="2"/>
        <v>3</v>
      </c>
    </row>
    <row r="96" spans="25:28" x14ac:dyDescent="0.55000000000000004">
      <c r="Y96" t="s">
        <v>210</v>
      </c>
      <c r="Z96" t="s">
        <v>211</v>
      </c>
      <c r="AA96">
        <v>6</v>
      </c>
      <c r="AB96" s="2">
        <f t="shared" si="2"/>
        <v>4</v>
      </c>
    </row>
    <row r="97" spans="25:28" x14ac:dyDescent="0.55000000000000004">
      <c r="Y97" t="s">
        <v>212</v>
      </c>
      <c r="Z97" t="s">
        <v>213</v>
      </c>
      <c r="AA97">
        <v>2</v>
      </c>
      <c r="AB97" s="2">
        <f t="shared" si="2"/>
        <v>3</v>
      </c>
    </row>
    <row r="98" spans="25:28" x14ac:dyDescent="0.55000000000000004">
      <c r="Y98" t="s">
        <v>214</v>
      </c>
      <c r="Z98" t="s">
        <v>215</v>
      </c>
      <c r="AA98">
        <v>1</v>
      </c>
      <c r="AB98" s="2">
        <f t="shared" si="2"/>
        <v>3</v>
      </c>
    </row>
    <row r="99" spans="25:28" x14ac:dyDescent="0.55000000000000004">
      <c r="Y99" t="s">
        <v>47</v>
      </c>
      <c r="Z99" t="s">
        <v>48</v>
      </c>
      <c r="AA99">
        <v>3</v>
      </c>
      <c r="AB99" s="2">
        <f t="shared" si="2"/>
        <v>3</v>
      </c>
    </row>
  </sheetData>
  <protectedRanges>
    <protectedRange sqref="C48:J52 B39 C26:J34 N26:U35 F10 F13:J14" name="範囲1"/>
  </protectedRanges>
  <mergeCells count="140">
    <mergeCell ref="E51:F51"/>
    <mergeCell ref="B38:U38"/>
    <mergeCell ref="G51:H51"/>
    <mergeCell ref="I49:J49"/>
    <mergeCell ref="B54:U54"/>
    <mergeCell ref="B4:U6"/>
    <mergeCell ref="B7:U7"/>
    <mergeCell ref="K10:U10"/>
    <mergeCell ref="M16:O17"/>
    <mergeCell ref="P16:R17"/>
    <mergeCell ref="I16:L17"/>
    <mergeCell ref="S16:U17"/>
    <mergeCell ref="I18:L18"/>
    <mergeCell ref="M18:O18"/>
    <mergeCell ref="P18:R18"/>
    <mergeCell ref="S18:U18"/>
    <mergeCell ref="C52:D52"/>
    <mergeCell ref="E52:F52"/>
    <mergeCell ref="G52:H52"/>
    <mergeCell ref="I52:J52"/>
    <mergeCell ref="B44:J46"/>
    <mergeCell ref="C50:D50"/>
    <mergeCell ref="E50:F50"/>
    <mergeCell ref="G50:H50"/>
    <mergeCell ref="I50:J50"/>
    <mergeCell ref="C51:D51"/>
    <mergeCell ref="N31:O31"/>
    <mergeCell ref="P31:Q31"/>
    <mergeCell ref="R31:S31"/>
    <mergeCell ref="T31:U31"/>
    <mergeCell ref="N32:O32"/>
    <mergeCell ref="P32:Q32"/>
    <mergeCell ref="R32:S32"/>
    <mergeCell ref="T32:U32"/>
    <mergeCell ref="I51:J51"/>
    <mergeCell ref="I48:J48"/>
    <mergeCell ref="I32:J32"/>
    <mergeCell ref="B39:U41"/>
    <mergeCell ref="C47:D47"/>
    <mergeCell ref="E47:F47"/>
    <mergeCell ref="G47:H47"/>
    <mergeCell ref="I47:J47"/>
    <mergeCell ref="M43:U52"/>
    <mergeCell ref="B43:J43"/>
    <mergeCell ref="C48:D48"/>
    <mergeCell ref="E48:F48"/>
    <mergeCell ref="G48:H48"/>
    <mergeCell ref="C49:D49"/>
    <mergeCell ref="E49:F49"/>
    <mergeCell ref="G49:H49"/>
    <mergeCell ref="B13:E13"/>
    <mergeCell ref="B14:E14"/>
    <mergeCell ref="F13:J13"/>
    <mergeCell ref="F14:J14"/>
    <mergeCell ref="B37:J37"/>
    <mergeCell ref="B2:U2"/>
    <mergeCell ref="B9:U9"/>
    <mergeCell ref="B21:J24"/>
    <mergeCell ref="F10:J10"/>
    <mergeCell ref="B16:H17"/>
    <mergeCell ref="B18:H18"/>
    <mergeCell ref="B10:E10"/>
    <mergeCell ref="N35:O35"/>
    <mergeCell ref="P35:Q35"/>
    <mergeCell ref="R35:S35"/>
    <mergeCell ref="T35:U35"/>
    <mergeCell ref="N33:O33"/>
    <mergeCell ref="P33:Q33"/>
    <mergeCell ref="R33:S33"/>
    <mergeCell ref="T33:U33"/>
    <mergeCell ref="N34:O34"/>
    <mergeCell ref="P34:Q34"/>
    <mergeCell ref="R34:S34"/>
    <mergeCell ref="T34:U34"/>
    <mergeCell ref="T30:U30"/>
    <mergeCell ref="T26:U26"/>
    <mergeCell ref="N27:O27"/>
    <mergeCell ref="P27:Q27"/>
    <mergeCell ref="R27:S27"/>
    <mergeCell ref="T27:U27"/>
    <mergeCell ref="N28:O28"/>
    <mergeCell ref="P28:Q28"/>
    <mergeCell ref="R28:S28"/>
    <mergeCell ref="T28:U28"/>
    <mergeCell ref="N29:O29"/>
    <mergeCell ref="P29:Q29"/>
    <mergeCell ref="R29:S29"/>
    <mergeCell ref="T29:U29"/>
    <mergeCell ref="N30:O30"/>
    <mergeCell ref="P30:Q30"/>
    <mergeCell ref="R30:S30"/>
    <mergeCell ref="E33:F33"/>
    <mergeCell ref="G33:H33"/>
    <mergeCell ref="I33:J33"/>
    <mergeCell ref="E29:F29"/>
    <mergeCell ref="G29:H29"/>
    <mergeCell ref="I29:J29"/>
    <mergeCell ref="E30:F30"/>
    <mergeCell ref="G30:H30"/>
    <mergeCell ref="I30:J30"/>
    <mergeCell ref="C34:D34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C28:D28"/>
    <mergeCell ref="C29:D29"/>
    <mergeCell ref="C30:D30"/>
    <mergeCell ref="C31:D31"/>
    <mergeCell ref="C32:D32"/>
    <mergeCell ref="C33:D33"/>
    <mergeCell ref="E34:F34"/>
    <mergeCell ref="G34:H34"/>
    <mergeCell ref="I34:J34"/>
    <mergeCell ref="E31:F31"/>
    <mergeCell ref="G31:H31"/>
    <mergeCell ref="I31:J31"/>
    <mergeCell ref="E32:F32"/>
    <mergeCell ref="G32:H32"/>
    <mergeCell ref="B20:J20"/>
    <mergeCell ref="M20:U20"/>
    <mergeCell ref="C25:D25"/>
    <mergeCell ref="C26:D26"/>
    <mergeCell ref="C27:D27"/>
    <mergeCell ref="E25:F25"/>
    <mergeCell ref="G25:H25"/>
    <mergeCell ref="I25:J25"/>
    <mergeCell ref="T25:U25"/>
    <mergeCell ref="M21:U24"/>
    <mergeCell ref="R25:S25"/>
    <mergeCell ref="P25:Q25"/>
    <mergeCell ref="N25:O25"/>
    <mergeCell ref="N26:O26"/>
    <mergeCell ref="P26:Q26"/>
    <mergeCell ref="R26:S26"/>
  </mergeCells>
  <phoneticPr fontId="1"/>
  <conditionalFormatting sqref="C26:C34 E26:E34 G26:G34 I26:I34">
    <cfRule type="expression" dxfId="2" priority="1">
      <formula>$B26=""</formula>
    </cfRule>
  </conditionalFormatting>
  <conditionalFormatting sqref="B26:B34">
    <cfRule type="containsBlanks" dxfId="1" priority="2">
      <formula>LEN(TRIM(B26))=0</formula>
    </cfRule>
  </conditionalFormatting>
  <conditionalFormatting sqref="C26:J34">
    <cfRule type="expression" dxfId="0" priority="3">
      <formula>$B26&gt;=1</formula>
    </cfRule>
  </conditionalFormatting>
  <pageMargins left="0.7" right="0.7" top="0.75" bottom="0.75" header="0.3" footer="0.3"/>
  <pageSetup paperSize="9" scale="64" orientation="portrait" horizontalDpi="4294967293" verticalDpi="1200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チーム関係者・補助員申請</vt:lpstr>
      <vt:lpstr>チーム関係者・補助員申請!Print_Area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石田元輝</dc:creator>
  <cp:lastModifiedBy>USER</cp:lastModifiedBy>
  <cp:lastPrinted>2021-09-27T06:12:48Z</cp:lastPrinted>
  <dcterms:created xsi:type="dcterms:W3CDTF">2020-09-04T04:25:29Z</dcterms:created>
  <dcterms:modified xsi:type="dcterms:W3CDTF">2021-09-28T02:32:07Z</dcterms:modified>
</cp:coreProperties>
</file>