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6/遠征・イベント/2026.03.13(金)-03.15(日) SBS (シニア・U23@海の森)/2026 SBS 申込エクセル/"/>
    </mc:Choice>
  </mc:AlternateContent>
  <xr:revisionPtr revIDLastSave="0" documentId="13_ncr:1_{5C63A1BA-F412-4548-A9AC-B4EAE258C128}" xr6:coauthVersionLast="47" xr6:coauthVersionMax="47" xr10:uidLastSave="{00000000-0000-0000-0000-000000000000}"/>
  <workbookProtection workbookAlgorithmName="SHA-512" workbookHashValue="BjStZWC+FMePGb5NBWYPQpAgRWWbFXGLVhFir2aRT3MQ3u4E327iXkbqFrCumxdbjbw6JnU7WWGnf/CrJqtb7A==" workbookSaltValue="NJUilkB4ujX7LeXETv/2pQ==" workbookSpinCount="100000" lockStructure="1"/>
  <bookViews>
    <workbookView xWindow="0" yWindow="0" windowWidth="28800" windowHeight="18000" xr2:uid="{00000000-000D-0000-FFFF-FFFF00000000}"/>
  </bookViews>
  <sheets>
    <sheet name="最初にお読みください" sheetId="7" r:id="rId1"/>
    <sheet name="スカル" sheetId="1" r:id="rId2"/>
    <sheet name="ペア" sheetId="4" r:id="rId3"/>
    <sheet name="集計　照会用　原本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2" i="4" l="1"/>
  <c r="N22" i="4"/>
  <c r="O21" i="4"/>
  <c r="N21" i="4"/>
  <c r="O24" i="4"/>
  <c r="N24" i="4"/>
  <c r="O23" i="4"/>
  <c r="N23" i="4"/>
  <c r="O26" i="4"/>
  <c r="N26" i="4"/>
  <c r="O25" i="4"/>
  <c r="N25" i="4"/>
  <c r="O28" i="4"/>
  <c r="N28" i="4"/>
  <c r="O27" i="4"/>
  <c r="N27" i="4"/>
  <c r="O30" i="4"/>
  <c r="N30" i="4"/>
  <c r="O29" i="4"/>
  <c r="N29" i="4"/>
  <c r="O32" i="4"/>
  <c r="N32" i="4"/>
  <c r="O31" i="4"/>
  <c r="N31" i="4"/>
  <c r="O20" i="4"/>
  <c r="N20" i="4"/>
  <c r="O19" i="4"/>
  <c r="N19" i="4"/>
  <c r="O13" i="4"/>
  <c r="N13" i="4"/>
  <c r="AA32" i="4"/>
  <c r="AA13" i="4"/>
  <c r="AA14" i="4"/>
  <c r="N14" i="4" s="1"/>
  <c r="AA15" i="4"/>
  <c r="O15" i="4" s="1"/>
  <c r="AA16" i="4"/>
  <c r="O16" i="4" s="1"/>
  <c r="AA17" i="4"/>
  <c r="N17" i="4" s="1"/>
  <c r="AA18" i="4"/>
  <c r="O18" i="4" s="1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3" i="6"/>
  <c r="AA12" i="1"/>
  <c r="S12" i="1" s="1"/>
  <c r="N18" i="4" l="1"/>
  <c r="R18" i="4" s="1"/>
  <c r="R12" i="1"/>
  <c r="V12" i="1" s="1"/>
  <c r="O17" i="4"/>
  <c r="N16" i="4"/>
  <c r="R16" i="4" s="1"/>
  <c r="N15" i="4"/>
  <c r="R15" i="4" s="1"/>
  <c r="O14" i="4"/>
  <c r="W12" i="1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7" i="4"/>
  <c r="R14" i="4"/>
  <c r="R13" i="4"/>
  <c r="R12" i="4"/>
  <c r="R11" i="4"/>
  <c r="V31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11" i="1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W31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11" i="1"/>
  <c r="T15" i="4" l="1"/>
  <c r="T21" i="4"/>
  <c r="T19" i="4"/>
  <c r="T31" i="4"/>
  <c r="T11" i="4"/>
  <c r="T27" i="4"/>
  <c r="T17" i="4"/>
  <c r="T25" i="4"/>
  <c r="T29" i="4"/>
  <c r="T13" i="4"/>
  <c r="T23" i="4"/>
</calcChain>
</file>

<file path=xl/sharedStrings.xml><?xml version="1.0" encoding="utf-8"?>
<sst xmlns="http://schemas.openxmlformats.org/spreadsheetml/2006/main" count="1275" uniqueCount="1004">
  <si>
    <t>団体名</t>
    <rPh sb="0" eb="2">
      <t>ダンタイ</t>
    </rPh>
    <rPh sb="2" eb="3">
      <t>メイ</t>
    </rPh>
    <phoneticPr fontId="5"/>
  </si>
  <si>
    <t>連絡先（Tel）</t>
    <rPh sb="0" eb="2">
      <t>レンラク</t>
    </rPh>
    <rPh sb="2" eb="3">
      <t>サキ</t>
    </rPh>
    <phoneticPr fontId="5"/>
  </si>
  <si>
    <t>No.</t>
    <phoneticPr fontId="5"/>
  </si>
  <si>
    <t>氏名</t>
    <rPh sb="0" eb="2">
      <t>シメイ</t>
    </rPh>
    <phoneticPr fontId="5"/>
  </si>
  <si>
    <t>記入者</t>
    <rPh sb="0" eb="2">
      <t>キニュウ</t>
    </rPh>
    <rPh sb="2" eb="3">
      <t>シャ</t>
    </rPh>
    <phoneticPr fontId="5"/>
  </si>
  <si>
    <t>E-mail</t>
    <phoneticPr fontId="5"/>
  </si>
  <si>
    <t>身長
height</t>
    <rPh sb="0" eb="2">
      <t>シンチョウ</t>
    </rPh>
    <phoneticPr fontId="5"/>
  </si>
  <si>
    <t>性別
sex</t>
    <rPh sb="0" eb="2">
      <t>セイベツ</t>
    </rPh>
    <phoneticPr fontId="5"/>
  </si>
  <si>
    <r>
      <rPr>
        <sz val="9"/>
        <color theme="1"/>
        <rFont val="Yu Gothic"/>
        <family val="3"/>
        <charset val="128"/>
        <scheme val="minor"/>
      </rPr>
      <t>生年月日（年/月/日）</t>
    </r>
    <r>
      <rPr>
        <sz val="11"/>
        <color theme="1"/>
        <rFont val="Yu Gothic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5"/>
  </si>
  <si>
    <t>備考</t>
    <rPh sb="0" eb="2">
      <t>ビコウ</t>
    </rPh>
    <phoneticPr fontId="5"/>
  </si>
  <si>
    <t>別紙１</t>
    <rPh sb="0" eb="2">
      <t>ベッシ</t>
    </rPh>
    <phoneticPr fontId="5"/>
  </si>
  <si>
    <t>例</t>
    <rPh sb="0" eb="1">
      <t>レイ</t>
    </rPh>
    <phoneticPr fontId="5"/>
  </si>
  <si>
    <t>山田　太郎</t>
    <rPh sb="0" eb="2">
      <t>ヤマダ</t>
    </rPh>
    <rPh sb="3" eb="5">
      <t>タロウ</t>
    </rPh>
    <phoneticPr fontId="5"/>
  </si>
  <si>
    <t>男</t>
  </si>
  <si>
    <t>シニア</t>
  </si>
  <si>
    <t>No.</t>
    <phoneticPr fontId="5"/>
  </si>
  <si>
    <t>b</t>
    <phoneticPr fontId="5"/>
  </si>
  <si>
    <t>s</t>
    <phoneticPr fontId="5"/>
  </si>
  <si>
    <t>山本　和男</t>
    <phoneticPr fontId="5"/>
  </si>
  <si>
    <t>b</t>
    <phoneticPr fontId="5"/>
  </si>
  <si>
    <t>s</t>
    <phoneticPr fontId="5"/>
  </si>
  <si>
    <t>女</t>
  </si>
  <si>
    <t>団体名</t>
    <phoneticPr fontId="5"/>
  </si>
  <si>
    <t>JARA</t>
    <phoneticPr fontId="5"/>
  </si>
  <si>
    <t>カテゴリー
(併願可)
category
（併願の場合は、複数のカテゴリーを選んでください）</t>
    <phoneticPr fontId="5"/>
  </si>
  <si>
    <t>U23</t>
  </si>
  <si>
    <r>
      <t>体重
weight</t>
    </r>
    <r>
      <rPr>
        <sz val="11"/>
        <color rgb="FFFF0000"/>
        <rFont val="Yu Gothic"/>
        <family val="3"/>
        <charset val="128"/>
      </rPr>
      <t xml:space="preserve">
(小数点第1位まで記入)
小数点第2位まで計測の場合は、第2位を</t>
    </r>
    <r>
      <rPr>
        <b/>
        <u/>
        <sz val="11"/>
        <color rgb="FFFF0000"/>
        <rFont val="Yu Gothic"/>
        <family val="3"/>
        <charset val="128"/>
      </rPr>
      <t>切り捨て</t>
    </r>
    <r>
      <rPr>
        <sz val="11"/>
        <color rgb="FFFF0000"/>
        <rFont val="Yu Gothic"/>
        <family val="3"/>
        <charset val="128"/>
      </rPr>
      <t xml:space="preserve">
して記入</t>
    </r>
    <rPh sb="0" eb="2">
      <t>タイジュウ</t>
    </rPh>
    <rPh sb="42" eb="43">
      <t>キリステ</t>
    </rPh>
    <phoneticPr fontId="5"/>
  </si>
  <si>
    <r>
      <t xml:space="preserve">2026年シニア・U23ナショナルチーム選考レース(SBS)（3月13日(金)〜3月15日（日） 実施)申込書  </t>
    </r>
    <r>
      <rPr>
        <b/>
        <sz val="14"/>
        <color rgb="FFFF0000"/>
        <rFont val="Yu Gothic"/>
        <family val="3"/>
      </rPr>
      <t>ペア</t>
    </r>
    <r>
      <rPr>
        <b/>
        <sz val="14"/>
        <color theme="1"/>
        <rFont val="Yu Gothic"/>
        <family val="3"/>
        <charset val="128"/>
        <scheme val="minor"/>
      </rPr>
      <t>用</t>
    </r>
    <rPh sb="37" eb="38">
      <t>キn</t>
    </rPh>
    <phoneticPr fontId="5"/>
  </si>
  <si>
    <t>2026 SBS に出漕するクルーは、この様式にて2月23日（月）正午12:00までに、強化委員会（kyoka@jara.or.jp）まで必ずお申込みください。</t>
    <phoneticPr fontId="5"/>
  </si>
  <si>
    <r>
      <t xml:space="preserve">2026年シニア・U23ナショナルチーム選考レース(SBS)（3月13日(金)〜3月15日（日） 実施)申込書  </t>
    </r>
    <r>
      <rPr>
        <b/>
        <sz val="14"/>
        <color rgb="FFFF0000"/>
        <rFont val="Yu Gothic"/>
        <family val="3"/>
      </rPr>
      <t>スカル</t>
    </r>
    <r>
      <rPr>
        <b/>
        <sz val="14"/>
        <color theme="1"/>
        <rFont val="Yu Gothic"/>
        <family val="3"/>
        <charset val="128"/>
        <scheme val="minor"/>
      </rPr>
      <t>用</t>
    </r>
    <rPh sb="37" eb="38">
      <t>キn</t>
    </rPh>
    <phoneticPr fontId="5"/>
  </si>
  <si>
    <t>2025年12月
2000m ergo  time　
[mm:ss.0]形式</t>
    <phoneticPr fontId="5"/>
  </si>
  <si>
    <t>2025年12月
体重別％IDT</t>
    <phoneticPr fontId="5"/>
  </si>
  <si>
    <t>2026年2月
2000m ergo  time　
[mm:ss.0]形式</t>
    <phoneticPr fontId="5"/>
  </si>
  <si>
    <t>2026年2月
体重別％IDT</t>
    <phoneticPr fontId="5"/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</si>
  <si>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</t>
    </r>
    <r>
      <rPr>
        <b/>
        <sz val="16"/>
        <color rgb="FFFF0000"/>
        <rFont val="Yu Gothic"/>
        <family val="3"/>
        <charset val="128"/>
      </rPr>
      <t xml:space="preserve">Best 
[エルゴ記録]
</t>
    </r>
    <r>
      <rPr>
        <b/>
        <sz val="20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rPh sb="27" eb="29">
      <t>キロク</t>
    </rPh>
    <phoneticPr fontId="5"/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</si>
  <si>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</t>
    </r>
    <r>
      <rPr>
        <b/>
        <sz val="16"/>
        <color rgb="FFFF0000"/>
        <rFont val="Yu Gothic"/>
        <family val="3"/>
        <charset val="128"/>
      </rPr>
      <t xml:space="preserve">Best
[%IDT]
</t>
    </r>
    <r>
      <rPr>
        <b/>
        <sz val="20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phoneticPr fontId="5"/>
  </si>
  <si>
    <t>オープン</t>
  </si>
  <si>
    <t>軽量級</t>
  </si>
  <si>
    <t>重点種目</t>
  </si>
  <si>
    <t>派遣種目</t>
  </si>
  <si>
    <r>
      <rPr>
        <sz val="18"/>
        <color theme="1"/>
        <rFont val="Yu Gothic"/>
        <family val="3"/>
        <charset val="128"/>
      </rPr>
      <t>※</t>
    </r>
    <r>
      <rPr>
        <sz val="14"/>
        <color theme="1"/>
        <rFont val="Yu Gothic"/>
        <family val="2"/>
        <charset val="128"/>
        <scheme val="minor"/>
      </rPr>
      <t xml:space="preserve">シニア選考方針から抜粋
【世界ローイング選手権】
</t>
    </r>
    <r>
      <rPr>
        <sz val="14"/>
        <color rgb="FFFF0000"/>
        <rFont val="Yu Gothic"/>
        <family val="3"/>
        <charset val="1"/>
      </rPr>
      <t>『重点強化種目』</t>
    </r>
    <r>
      <rPr>
        <sz val="14"/>
        <color theme="1"/>
        <rFont val="Yu Gothic"/>
        <family val="2"/>
        <charset val="128"/>
        <scheme val="minor"/>
      </rPr>
      <t xml:space="preserve">
男女シングルスカル
</t>
    </r>
    <r>
      <rPr>
        <sz val="14"/>
        <color rgb="FFFF0000"/>
        <rFont val="Yu Gothic"/>
        <family val="3"/>
        <charset val="1"/>
      </rPr>
      <t>『派遣種目』</t>
    </r>
    <r>
      <rPr>
        <sz val="14"/>
        <color theme="1"/>
        <rFont val="Yu Gothic"/>
        <family val="2"/>
        <charset val="128"/>
        <scheme val="minor"/>
      </rPr>
      <t xml:space="preserve">
男女フォア、男女ダブルスカル
</t>
    </r>
    <r>
      <rPr>
        <sz val="12"/>
        <color theme="1"/>
        <rFont val="Yu Gothic"/>
        <family val="3"/>
        <charset val="1"/>
      </rPr>
      <t>（男女ペアについては</t>
    </r>
    <r>
      <rPr>
        <sz val="12"/>
        <color theme="1"/>
        <rFont val="Yu Gothic"/>
        <family val="3"/>
        <charset val="128"/>
      </rPr>
      <t>SBS</t>
    </r>
    <r>
      <rPr>
        <sz val="12"/>
        <color theme="1"/>
        <rFont val="Yu Gothic"/>
        <family val="3"/>
        <charset val="1"/>
      </rPr>
      <t>のランキング・％</t>
    </r>
    <r>
      <rPr>
        <sz val="12"/>
        <color theme="1"/>
        <rFont val="Yu Gothic"/>
        <family val="3"/>
        <charset val="128"/>
      </rPr>
      <t>IDT</t>
    </r>
    <r>
      <rPr>
        <sz val="12"/>
        <color theme="1"/>
        <rFont val="Yu Gothic"/>
        <family val="3"/>
        <charset val="1"/>
      </rPr>
      <t>などを評価し追加する可能性がある。）</t>
    </r>
    <r>
      <rPr>
        <sz val="14"/>
        <color theme="1"/>
        <rFont val="Yu Gothic"/>
        <family val="2"/>
        <charset val="128"/>
        <scheme val="minor"/>
      </rPr>
      <t xml:space="preserve">
 【アジア競技大会】 
</t>
    </r>
    <r>
      <rPr>
        <sz val="14"/>
        <color rgb="FFFF0000"/>
        <rFont val="Yu Gothic"/>
        <family val="3"/>
        <charset val="1"/>
      </rPr>
      <t>『重点強化種目』</t>
    </r>
    <r>
      <rPr>
        <sz val="14"/>
        <color theme="1"/>
        <rFont val="Yu Gothic"/>
        <family val="2"/>
        <charset val="128"/>
        <scheme val="minor"/>
      </rPr>
      <t xml:space="preserve">
男女シングルスカル
 </t>
    </r>
    <r>
      <rPr>
        <sz val="14"/>
        <color rgb="FFFF0000"/>
        <rFont val="Yu Gothic"/>
        <family val="3"/>
        <charset val="1"/>
      </rPr>
      <t>『派遣種目</t>
    </r>
    <r>
      <rPr>
        <sz val="14"/>
        <color rgb="FFFF0000"/>
        <rFont val="Yu Gothic"/>
        <family val="3"/>
        <charset val="128"/>
      </rPr>
      <t xml:space="preserve"> </t>
    </r>
    <r>
      <rPr>
        <sz val="14"/>
        <color rgb="FFFF0000"/>
        <rFont val="Yu Gothic"/>
        <family val="3"/>
        <charset val="1"/>
      </rPr>
      <t>（</t>
    </r>
    <r>
      <rPr>
        <sz val="14"/>
        <color rgb="FFFF0000"/>
        <rFont val="Yu Gothic"/>
        <family val="3"/>
        <charset val="128"/>
      </rPr>
      <t>JOC</t>
    </r>
    <r>
      <rPr>
        <sz val="14"/>
        <color rgb="FFFF0000"/>
        <rFont val="Yu Gothic"/>
        <family val="3"/>
        <charset val="1"/>
      </rPr>
      <t>内示種目）』</t>
    </r>
    <r>
      <rPr>
        <sz val="14"/>
        <color theme="1"/>
        <rFont val="Yu Gothic"/>
        <family val="2"/>
        <charset val="128"/>
        <scheme val="minor"/>
      </rPr>
      <t xml:space="preserve">
男女ダブルスカル、男女ペア、
男子クオドルプル、女子フォア
 男女軽量級シングルスカル、
男女軽量級ダブルスカル、
女子軽量級クオドルプル </t>
    </r>
    <rPh sb="4" eb="8">
      <t>センコウ</t>
    </rPh>
    <rPh sb="10" eb="12">
      <t>バッスイ</t>
    </rPh>
    <phoneticPr fontId="5"/>
  </si>
  <si>
    <r>
      <rPr>
        <sz val="18"/>
        <color theme="1"/>
        <rFont val="Yu Gothic"/>
        <family val="3"/>
        <charset val="128"/>
      </rPr>
      <t>※</t>
    </r>
    <r>
      <rPr>
        <sz val="14"/>
        <color theme="1"/>
        <rFont val="Yu Gothic"/>
        <family val="2"/>
        <charset val="128"/>
        <scheme val="minor"/>
      </rPr>
      <t xml:space="preserve">U23選考方針から抜粋
【U23世界ローイング選手権】
</t>
    </r>
    <r>
      <rPr>
        <sz val="14"/>
        <color rgb="FFFF0000"/>
        <rFont val="Yu Gothic"/>
        <family val="3"/>
        <charset val="1"/>
      </rPr>
      <t>『重点強化種目』</t>
    </r>
    <r>
      <rPr>
        <sz val="14"/>
        <color theme="1"/>
        <rFont val="Yu Gothic"/>
        <family val="2"/>
        <charset val="128"/>
        <scheme val="minor"/>
      </rPr>
      <t xml:space="preserve">
 男女シングルスカル
</t>
    </r>
    <r>
      <rPr>
        <sz val="14"/>
        <color rgb="FFFF0000"/>
        <rFont val="Yu Gothic"/>
        <family val="3"/>
        <charset val="1"/>
      </rPr>
      <t>『派遣種目』</t>
    </r>
    <r>
      <rPr>
        <sz val="14"/>
        <color theme="1"/>
        <rFont val="Yu Gothic"/>
        <family val="2"/>
        <charset val="128"/>
        <scheme val="minor"/>
      </rPr>
      <t xml:space="preserve">
 男女フォア
</t>
    </r>
    <r>
      <rPr>
        <sz val="12"/>
        <color theme="1"/>
        <rFont val="Yu Gothic"/>
        <family val="3"/>
        <charset val="1"/>
      </rPr>
      <t>（男女ペア、男女ダブルスカルについては</t>
    </r>
    <r>
      <rPr>
        <sz val="12"/>
        <color theme="1"/>
        <rFont val="Yu Gothic"/>
        <family val="3"/>
        <charset val="128"/>
      </rPr>
      <t>SBS</t>
    </r>
    <r>
      <rPr>
        <sz val="12"/>
        <color theme="1"/>
        <rFont val="Yu Gothic"/>
        <family val="3"/>
        <charset val="1"/>
      </rPr>
      <t>のランキング・％</t>
    </r>
    <r>
      <rPr>
        <sz val="12"/>
        <color theme="1"/>
        <rFont val="Yu Gothic"/>
        <family val="3"/>
        <charset val="128"/>
      </rPr>
      <t>IDT</t>
    </r>
    <r>
      <rPr>
        <sz val="12"/>
        <color theme="1"/>
        <rFont val="Yu Gothic"/>
        <family val="3"/>
        <charset val="1"/>
      </rPr>
      <t>などを評価し派遣種目として追加する可能性がある。）</t>
    </r>
    <r>
      <rPr>
        <sz val="14"/>
        <color theme="1"/>
        <rFont val="Yu Gothic"/>
        <family val="2"/>
        <charset val="128"/>
        <scheme val="minor"/>
      </rPr>
      <t xml:space="preserve">
 </t>
    </r>
    <rPh sb="1" eb="8">
      <t>センコウ</t>
    </rPh>
    <rPh sb="10" eb="12">
      <t>バッスイ</t>
    </rPh>
    <phoneticPr fontId="5"/>
  </si>
  <si>
    <t>コースタル○</t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</si>
  <si>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</t>
    </r>
    <r>
      <rPr>
        <b/>
        <sz val="16"/>
        <color rgb="FFFF0000"/>
        <rFont val="Yu Gothic"/>
        <family val="3"/>
        <charset val="128"/>
      </rPr>
      <t xml:space="preserve">Best
[%IDT]
</t>
    </r>
    <r>
      <rPr>
        <b/>
        <sz val="14"/>
        <color rgb="FFFF0000"/>
        <rFont val="Yu Gothic"/>
        <family val="3"/>
        <charset val="128"/>
      </rPr>
      <t>ペアの平均値</t>
    </r>
    <r>
      <rPr>
        <b/>
        <sz val="16"/>
        <color rgb="FFFF0000"/>
        <rFont val="Yu Gothic"/>
        <family val="3"/>
        <charset val="128"/>
      </rPr>
      <t xml:space="preserve">
</t>
    </r>
    <r>
      <rPr>
        <b/>
        <sz val="20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rPh sb="33" eb="36">
      <t>ヘイキn</t>
    </rPh>
    <phoneticPr fontId="5"/>
  </si>
  <si>
    <t>スコア違う</t>
    <rPh sb="3" eb="4">
      <t>チガ</t>
    </rPh>
    <phoneticPr fontId="5"/>
  </si>
  <si>
    <t>⇒</t>
    <phoneticPr fontId="5"/>
  </si>
  <si>
    <t>12/22事務局確認</t>
    <rPh sb="5" eb="8">
      <t>ジムキョク</t>
    </rPh>
    <rPh sb="8" eb="10">
      <t>カクニン</t>
    </rPh>
    <phoneticPr fontId="5"/>
  </si>
  <si>
    <t>エルゴ記録の写真なし※体重証拠写真が2つ申請されていた</t>
    <rPh sb="3" eb="5">
      <t>キロク</t>
    </rPh>
    <rPh sb="6" eb="8">
      <t>シャシン</t>
    </rPh>
    <rPh sb="11" eb="13">
      <t>タイジュウ</t>
    </rPh>
    <rPh sb="13" eb="15">
      <t>ショウコ</t>
    </rPh>
    <rPh sb="15" eb="17">
      <t>シャシン</t>
    </rPh>
    <rPh sb="20" eb="22">
      <t>シンセイ</t>
    </rPh>
    <phoneticPr fontId="5"/>
  </si>
  <si>
    <t>白石健人</t>
  </si>
  <si>
    <t>さいじょう</t>
  </si>
  <si>
    <t>はやて</t>
  </si>
  <si>
    <t>おのでら</t>
  </si>
  <si>
    <t>さや</t>
  </si>
  <si>
    <t>かわかみ</t>
  </si>
  <si>
    <t>たくみ</t>
  </si>
  <si>
    <t>はやしだ</t>
  </si>
  <si>
    <t>さつき</t>
  </si>
  <si>
    <t>たけだ</t>
  </si>
  <si>
    <t>まさひろ</t>
  </si>
  <si>
    <t>かねやす</t>
  </si>
  <si>
    <t>まこと</t>
  </si>
  <si>
    <t>すがわら</t>
  </si>
  <si>
    <t>りくと</t>
  </si>
  <si>
    <t>やまぐち</t>
  </si>
  <si>
    <t>ようへい</t>
  </si>
  <si>
    <t>たかの</t>
  </si>
  <si>
    <t>あきほ</t>
  </si>
  <si>
    <t>かわむら</t>
  </si>
  <si>
    <t>まりん</t>
  </si>
  <si>
    <t>しみず</t>
  </si>
  <si>
    <t>そら</t>
  </si>
  <si>
    <t>ののか</t>
  </si>
  <si>
    <t>いわもと</t>
  </si>
  <si>
    <t>ゆうあ</t>
  </si>
  <si>
    <t>てらじま</t>
  </si>
  <si>
    <t>なおや</t>
  </si>
  <si>
    <t>むらた</t>
  </si>
  <si>
    <t>あつのり</t>
  </si>
  <si>
    <t>えもと</t>
  </si>
  <si>
    <t>たくと</t>
  </si>
  <si>
    <t>えはた</t>
  </si>
  <si>
    <t>りんさい</t>
  </si>
  <si>
    <t>さかい</t>
  </si>
  <si>
    <t>りゅうま</t>
  </si>
  <si>
    <t>いわい</t>
  </si>
  <si>
    <t>ひろと</t>
  </si>
  <si>
    <t>しまだ</t>
  </si>
  <si>
    <t>しゅんすけ</t>
  </si>
  <si>
    <t>にしむら</t>
  </si>
  <si>
    <t>そうすけ</t>
  </si>
  <si>
    <t>はしぐち</t>
  </si>
  <si>
    <t>やすおか</t>
  </si>
  <si>
    <t>しょうたろう</t>
  </si>
  <si>
    <t>ながさか</t>
  </si>
  <si>
    <t>ひびき</t>
  </si>
  <si>
    <t>りょう</t>
  </si>
  <si>
    <t>さかきばら</t>
  </si>
  <si>
    <t>はるな</t>
  </si>
  <si>
    <t>はせがわ</t>
  </si>
  <si>
    <t>ひな</t>
  </si>
  <si>
    <t>やまもと</t>
  </si>
  <si>
    <t>あきな</t>
  </si>
  <si>
    <t>かとう</t>
  </si>
  <si>
    <t>さやか</t>
  </si>
  <si>
    <t>まつおか</t>
  </si>
  <si>
    <t>ななみ</t>
  </si>
  <si>
    <t>かわつ</t>
  </si>
  <si>
    <t>さくらこ</t>
  </si>
  <si>
    <t>あおやま</t>
  </si>
  <si>
    <t>みぶき</t>
  </si>
  <si>
    <t>よねかわ</t>
  </si>
  <si>
    <t>しほ</t>
  </si>
  <si>
    <t>くぼ</t>
  </si>
  <si>
    <t>ゆきたけ</t>
  </si>
  <si>
    <t>はしもと</t>
  </si>
  <si>
    <t>たいち</t>
  </si>
  <si>
    <t>いしまさ</t>
  </si>
  <si>
    <t>ゆうや</t>
  </si>
  <si>
    <t>ひるかわ</t>
  </si>
  <si>
    <t>のぶゆき</t>
  </si>
  <si>
    <t>うしだ</t>
  </si>
  <si>
    <t>しょうた</t>
  </si>
  <si>
    <t>おおした</t>
  </si>
  <si>
    <t>はると</t>
  </si>
  <si>
    <t>あおき</t>
  </si>
  <si>
    <t>ひろき</t>
  </si>
  <si>
    <t>じょうと</t>
  </si>
  <si>
    <t>けいた</t>
  </si>
  <si>
    <t>たなべ</t>
  </si>
  <si>
    <t>しょうま</t>
  </si>
  <si>
    <t>きのた</t>
  </si>
  <si>
    <t>さほこ</t>
  </si>
  <si>
    <t>よねざわ</t>
  </si>
  <si>
    <t>ちか</t>
  </si>
  <si>
    <t>いいじま</t>
  </si>
  <si>
    <t>さわこ</t>
  </si>
  <si>
    <t>まつだ</t>
  </si>
  <si>
    <t>きょうこ</t>
  </si>
  <si>
    <t>いの</t>
  </si>
  <si>
    <t>ひなこ</t>
  </si>
  <si>
    <t>なかしま</t>
  </si>
  <si>
    <t>こうた</t>
  </si>
  <si>
    <t>あかまつ</t>
  </si>
  <si>
    <t>さく</t>
  </si>
  <si>
    <t>かわぶち</t>
  </si>
  <si>
    <t>りんと</t>
  </si>
  <si>
    <t>しばさき</t>
  </si>
  <si>
    <t>みやもと</t>
  </si>
  <si>
    <t>もりやま</t>
  </si>
  <si>
    <t>こうし</t>
  </si>
  <si>
    <t>いしい</t>
  </si>
  <si>
    <t>やまと</t>
  </si>
  <si>
    <t>おかもと</t>
  </si>
  <si>
    <t>かざや</t>
  </si>
  <si>
    <t>なるせ</t>
  </si>
  <si>
    <t>ようたろう</t>
  </si>
  <si>
    <t>きたがわ</t>
  </si>
  <si>
    <t>つちやま</t>
  </si>
  <si>
    <t>なおと</t>
  </si>
  <si>
    <t>かずき</t>
  </si>
  <si>
    <t>なかそね</t>
  </si>
  <si>
    <t>ゆうた</t>
  </si>
  <si>
    <t>こばやし</t>
  </si>
  <si>
    <t>まさと</t>
  </si>
  <si>
    <t>ねもと</t>
  </si>
  <si>
    <t>あなん</t>
  </si>
  <si>
    <t>みさき</t>
  </si>
  <si>
    <t>なかがわ</t>
  </si>
  <si>
    <t>なほ</t>
  </si>
  <si>
    <t>はやし</t>
  </si>
  <si>
    <t>やすはる</t>
  </si>
  <si>
    <t>なかみぞ</t>
  </si>
  <si>
    <t>ともよし</t>
  </si>
  <si>
    <t>にし</t>
  </si>
  <si>
    <t>うちだ</t>
  </si>
  <si>
    <t>たつひろ</t>
  </si>
  <si>
    <t>ふるた</t>
  </si>
  <si>
    <t>なおき</t>
  </si>
  <si>
    <t>さくらま</t>
  </si>
  <si>
    <t>たつや</t>
  </si>
  <si>
    <t>いちのせ</t>
  </si>
  <si>
    <t>たくや</t>
  </si>
  <si>
    <t>ささき</t>
  </si>
  <si>
    <t>しん</t>
  </si>
  <si>
    <t>とおやま</t>
  </si>
  <si>
    <t>ひでお</t>
  </si>
  <si>
    <t>あべ</t>
  </si>
  <si>
    <t>こうじ</t>
  </si>
  <si>
    <t>きしもと</t>
  </si>
  <si>
    <t>けんご</t>
  </si>
  <si>
    <t>わたなべ</t>
  </si>
  <si>
    <t>りゅういちろう</t>
  </si>
  <si>
    <t>みやぐち</t>
  </si>
  <si>
    <t>たいせい</t>
  </si>
  <si>
    <t>つしだ</t>
  </si>
  <si>
    <t>おかやま</t>
  </si>
  <si>
    <t>りんし</t>
  </si>
  <si>
    <t>かさはら</t>
  </si>
  <si>
    <t>みのり</t>
  </si>
  <si>
    <t>すずき</t>
  </si>
  <si>
    <t>れな</t>
  </si>
  <si>
    <t>こおり</t>
  </si>
  <si>
    <t>まり</t>
  </si>
  <si>
    <t>うえの</t>
  </si>
  <si>
    <t>みほ</t>
  </si>
  <si>
    <t>ゆか</t>
  </si>
  <si>
    <t>しゅどう</t>
  </si>
  <si>
    <t>はす</t>
  </si>
  <si>
    <t>いしだ</t>
  </si>
  <si>
    <t>ゆき</t>
  </si>
  <si>
    <t>いなにわ</t>
  </si>
  <si>
    <t>たけと</t>
  </si>
  <si>
    <t>おくだ</t>
  </si>
  <si>
    <t>まつもと</t>
  </si>
  <si>
    <t>れい</t>
  </si>
  <si>
    <t>しんのすけ</t>
  </si>
  <si>
    <t>まお</t>
  </si>
  <si>
    <t>いのうえ</t>
  </si>
  <si>
    <t>さちの</t>
  </si>
  <si>
    <t>いいづか</t>
  </si>
  <si>
    <t>ゆりこ</t>
  </si>
  <si>
    <t>てらだ</t>
  </si>
  <si>
    <t>ゆあさ</t>
  </si>
  <si>
    <t>しゅり</t>
  </si>
  <si>
    <t>やまりょう</t>
  </si>
  <si>
    <t>なつみ</t>
  </si>
  <si>
    <t>つげ</t>
  </si>
  <si>
    <t>くらうち</t>
  </si>
  <si>
    <t>いぶき</t>
  </si>
  <si>
    <t>わかさき</t>
  </si>
  <si>
    <t>やまお</t>
  </si>
  <si>
    <t>わかまつ</t>
  </si>
  <si>
    <t>そうた</t>
  </si>
  <si>
    <t>とみた</t>
  </si>
  <si>
    <t>ちあき</t>
  </si>
  <si>
    <t>これたに</t>
  </si>
  <si>
    <t>ゆうき</t>
  </si>
  <si>
    <t>みやざわ</t>
  </si>
  <si>
    <t>しょうや</t>
  </si>
  <si>
    <t>はたけやま</t>
  </si>
  <si>
    <t>あつし</t>
  </si>
  <si>
    <t>しらいし</t>
  </si>
  <si>
    <t>けんと</t>
  </si>
  <si>
    <t>ひらた</t>
  </si>
  <si>
    <t>もりひろ</t>
  </si>
  <si>
    <t>てしま</t>
  </si>
  <si>
    <t>たけやま</t>
  </si>
  <si>
    <t>ふうと</t>
  </si>
  <si>
    <t>むらい</t>
  </si>
  <si>
    <t>こうたろう</t>
  </si>
  <si>
    <t>せいは</t>
  </si>
  <si>
    <t>おぐら</t>
  </si>
  <si>
    <t>ひなた</t>
  </si>
  <si>
    <t>やなぎ</t>
  </si>
  <si>
    <t>ちひろ</t>
  </si>
  <si>
    <t>とつか</t>
  </si>
  <si>
    <t>あゆむ</t>
  </si>
  <si>
    <t>かまもと</t>
  </si>
  <si>
    <t>たいき</t>
  </si>
  <si>
    <t>おおはし</t>
  </si>
  <si>
    <t>たいと</t>
  </si>
  <si>
    <t>もりした</t>
  </si>
  <si>
    <t>あさひ</t>
  </si>
  <si>
    <t>つつみの</t>
  </si>
  <si>
    <r>
      <t>12/20 メール済み　12/21写真が正しい旨、報告アリ、</t>
    </r>
    <r>
      <rPr>
        <b/>
        <sz val="11"/>
        <color rgb="FFFF0000"/>
        <rFont val="Yu Gothic"/>
        <family val="3"/>
        <charset val="128"/>
        <scheme val="minor"/>
      </rPr>
      <t>修正済み</t>
    </r>
    <rPh sb="9" eb="10">
      <t>ズ</t>
    </rPh>
    <rPh sb="17" eb="19">
      <t>シャシン</t>
    </rPh>
    <rPh sb="20" eb="21">
      <t>タダ</t>
    </rPh>
    <rPh sb="23" eb="24">
      <t>ムネ</t>
    </rPh>
    <rPh sb="25" eb="27">
      <t>ホウコク</t>
    </rPh>
    <rPh sb="30" eb="32">
      <t>シュウセイ</t>
    </rPh>
    <rPh sb="32" eb="33">
      <t>ズ</t>
    </rPh>
    <phoneticPr fontId="5"/>
  </si>
  <si>
    <t>医科学的事由　確認済み　12/6手術　以後1か月　12月19日付　診断書</t>
    <rPh sb="0" eb="4">
      <t>イカガクテキ</t>
    </rPh>
    <rPh sb="4" eb="6">
      <t>ジユウ</t>
    </rPh>
    <rPh sb="7" eb="9">
      <t>カクニン</t>
    </rPh>
    <rPh sb="9" eb="10">
      <t>ズ</t>
    </rPh>
    <rPh sb="16" eb="18">
      <t>シュジュツ</t>
    </rPh>
    <rPh sb="19" eb="21">
      <t>イゴ</t>
    </rPh>
    <rPh sb="23" eb="24">
      <t>ゲツ</t>
    </rPh>
    <rPh sb="27" eb="28">
      <t>ガツ</t>
    </rPh>
    <rPh sb="30" eb="31">
      <t>ニチ</t>
    </rPh>
    <rPh sb="31" eb="32">
      <t>ツ</t>
    </rPh>
    <rPh sb="33" eb="36">
      <t>シンダンショ</t>
    </rPh>
    <phoneticPr fontId="5"/>
  </si>
  <si>
    <t>医科学的事由　確認済み　12/17付　診断書</t>
    <rPh sb="0" eb="4">
      <t>イカガクテキ</t>
    </rPh>
    <rPh sb="4" eb="6">
      <t>ジユウ</t>
    </rPh>
    <rPh sb="7" eb="9">
      <t>カクニン</t>
    </rPh>
    <rPh sb="9" eb="10">
      <t>ズ</t>
    </rPh>
    <rPh sb="17" eb="18">
      <t>ツ</t>
    </rPh>
    <rPh sb="19" eb="22">
      <t>シンダンショ</t>
    </rPh>
    <phoneticPr fontId="5"/>
  </si>
  <si>
    <t>医科学的事由　確認済み　12/19付　診断書</t>
    <rPh sb="0" eb="4">
      <t>イカガクテキ</t>
    </rPh>
    <rPh sb="4" eb="6">
      <t>ジユウ</t>
    </rPh>
    <rPh sb="7" eb="9">
      <t>カクニン</t>
    </rPh>
    <rPh sb="9" eb="10">
      <t>ズ</t>
    </rPh>
    <rPh sb="17" eb="18">
      <t>ツケ</t>
    </rPh>
    <rPh sb="19" eb="22">
      <t>シンダンショ</t>
    </rPh>
    <phoneticPr fontId="5"/>
  </si>
  <si>
    <r>
      <t>12/21小畑監督へメール済み⇒</t>
    </r>
    <r>
      <rPr>
        <b/>
        <sz val="11"/>
        <color rgb="FFFF0000"/>
        <rFont val="Yu Gothic"/>
        <family val="3"/>
        <charset val="128"/>
        <scheme val="minor"/>
      </rPr>
      <t>12/21返信あり、再アップロード確認完了</t>
    </r>
    <rPh sb="5" eb="7">
      <t>オバタ</t>
    </rPh>
    <rPh sb="7" eb="9">
      <t>カントク</t>
    </rPh>
    <rPh sb="13" eb="14">
      <t>ズ</t>
    </rPh>
    <rPh sb="21" eb="23">
      <t>ヘンシン</t>
    </rPh>
    <rPh sb="26" eb="27">
      <t>サイ</t>
    </rPh>
    <rPh sb="33" eb="35">
      <t>カクニン</t>
    </rPh>
    <rPh sb="35" eb="37">
      <t>カンリョウ</t>
    </rPh>
    <phoneticPr fontId="5"/>
  </si>
  <si>
    <t>U23資格なし</t>
    <rPh sb="3" eb="5">
      <t>シカク</t>
    </rPh>
    <phoneticPr fontId="5"/>
  </si>
  <si>
    <r>
      <t>12/22 メール済み　</t>
    </r>
    <r>
      <rPr>
        <b/>
        <sz val="11"/>
        <color rgb="FFFF0000"/>
        <rFont val="Yu Gothic"/>
        <family val="3"/>
        <charset val="128"/>
        <scheme val="minor"/>
      </rPr>
      <t>12/22写真が正しい旨、報告アリ、修正済み</t>
    </r>
    <rPh sb="9" eb="10">
      <t>ズ</t>
    </rPh>
    <rPh sb="17" eb="19">
      <t>シャシン</t>
    </rPh>
    <rPh sb="20" eb="21">
      <t>タダ</t>
    </rPh>
    <rPh sb="23" eb="24">
      <t>ムネ</t>
    </rPh>
    <rPh sb="25" eb="27">
      <t>ホウコク</t>
    </rPh>
    <rPh sb="30" eb="32">
      <t>シュウセイ</t>
    </rPh>
    <rPh sb="32" eb="33">
      <t>ズ</t>
    </rPh>
    <phoneticPr fontId="5"/>
  </si>
  <si>
    <t>川口真巧</t>
  </si>
  <si>
    <t>押味美空</t>
  </si>
  <si>
    <t>新郷華乃</t>
  </si>
  <si>
    <t>エルゴ証拠写真無し　※江口選手の記録が名前が新郷選手の名前で提出?</t>
    <rPh sb="3" eb="5">
      <t>ショウコ</t>
    </rPh>
    <rPh sb="5" eb="7">
      <t>シャシン</t>
    </rPh>
    <rPh sb="7" eb="8">
      <t>ナ</t>
    </rPh>
    <rPh sb="11" eb="13">
      <t>エグチ</t>
    </rPh>
    <rPh sb="13" eb="15">
      <t>センシュ</t>
    </rPh>
    <rPh sb="16" eb="18">
      <t>キロク</t>
    </rPh>
    <rPh sb="19" eb="21">
      <t>ナマエ</t>
    </rPh>
    <rPh sb="22" eb="24">
      <t>シンゴウ</t>
    </rPh>
    <rPh sb="24" eb="26">
      <t>センシュ</t>
    </rPh>
    <rPh sb="27" eb="29">
      <t>ナマエ</t>
    </rPh>
    <rPh sb="30" eb="32">
      <t>テイシュツ</t>
    </rPh>
    <phoneticPr fontId="5"/>
  </si>
  <si>
    <r>
      <t>12/22 メール済み　</t>
    </r>
    <r>
      <rPr>
        <b/>
        <sz val="11"/>
        <color rgb="FFFF0000"/>
        <rFont val="Yu Gothic"/>
        <family val="3"/>
        <charset val="128"/>
        <scheme val="minor"/>
      </rPr>
      <t>12/22写真差し替え、修正済み</t>
    </r>
    <rPh sb="9" eb="10">
      <t>ズ</t>
    </rPh>
    <rPh sb="17" eb="19">
      <t>シャシン</t>
    </rPh>
    <rPh sb="19" eb="20">
      <t>サ</t>
    </rPh>
    <rPh sb="21" eb="22">
      <t>カ</t>
    </rPh>
    <rPh sb="24" eb="26">
      <t>シュウセイ</t>
    </rPh>
    <rPh sb="26" eb="27">
      <t>ズ</t>
    </rPh>
    <phoneticPr fontId="5"/>
  </si>
  <si>
    <t>江口昂陽</t>
  </si>
  <si>
    <t>久保昌</t>
  </si>
  <si>
    <t>山田チディ</t>
  </si>
  <si>
    <t>医科学的事由　確認済み　12/17付　診断書　肋骨疲労骨折</t>
    <rPh sb="0" eb="4">
      <t>イカガクテキ</t>
    </rPh>
    <rPh sb="4" eb="6">
      <t>ジユウ</t>
    </rPh>
    <rPh sb="7" eb="9">
      <t>カクニン</t>
    </rPh>
    <rPh sb="9" eb="10">
      <t>ズ</t>
    </rPh>
    <rPh sb="17" eb="18">
      <t>ツケ</t>
    </rPh>
    <rPh sb="19" eb="22">
      <t>シンダンショ</t>
    </rPh>
    <rPh sb="23" eb="25">
      <t>ロッコツ</t>
    </rPh>
    <rPh sb="25" eb="27">
      <t>ヒロウ</t>
    </rPh>
    <rPh sb="27" eb="29">
      <t>コッセツ</t>
    </rPh>
    <phoneticPr fontId="5"/>
  </si>
  <si>
    <t>エルゴ証拠写真無し　※体重写真が2枚アップロード</t>
    <rPh sb="3" eb="7">
      <t>ショウコシャシン</t>
    </rPh>
    <rPh sb="7" eb="8">
      <t>ナ</t>
    </rPh>
    <rPh sb="11" eb="13">
      <t>タイジュウ</t>
    </rPh>
    <rPh sb="13" eb="15">
      <t>シャシン</t>
    </rPh>
    <rPh sb="17" eb="18">
      <t>マイ</t>
    </rPh>
    <phoneticPr fontId="5"/>
  </si>
  <si>
    <r>
      <t>エルゴ証拠写真無し　※体重写真が2枚アップロード 　</t>
    </r>
    <r>
      <rPr>
        <b/>
        <sz val="11"/>
        <color theme="0"/>
        <rFont val="Yu Gothic"/>
        <family val="3"/>
        <charset val="128"/>
        <scheme val="minor"/>
      </rPr>
      <t xml:space="preserve"> U23資格なし</t>
    </r>
    <rPh sb="3" eb="7">
      <t>ショウコシャシン</t>
    </rPh>
    <rPh sb="7" eb="8">
      <t>ナ</t>
    </rPh>
    <rPh sb="11" eb="13">
      <t>タイジュウ</t>
    </rPh>
    <rPh sb="13" eb="15">
      <t>シャシン</t>
    </rPh>
    <rPh sb="17" eb="18">
      <t>マイ</t>
    </rPh>
    <rPh sb="30" eb="32">
      <t>シカク</t>
    </rPh>
    <phoneticPr fontId="5"/>
  </si>
  <si>
    <t>体重違う　エルゴ証拠写真無し　※体重写真が2枚アップロード</t>
    <rPh sb="0" eb="2">
      <t>タイジュウ</t>
    </rPh>
    <rPh sb="2" eb="3">
      <t>チガ</t>
    </rPh>
    <phoneticPr fontId="5"/>
  </si>
  <si>
    <t>65.0㎏</t>
    <phoneticPr fontId="5"/>
  </si>
  <si>
    <t>66.2㎏</t>
    <phoneticPr fontId="5"/>
  </si>
  <si>
    <r>
      <t>12/22 メール済み　</t>
    </r>
    <r>
      <rPr>
        <b/>
        <sz val="11"/>
        <color rgb="FFFF0000"/>
        <rFont val="Yu Gothic"/>
        <family val="3"/>
        <charset val="128"/>
        <scheme val="minor"/>
      </rPr>
      <t>12/22写真が正しい連絡あり、修正済み</t>
    </r>
    <rPh sb="9" eb="10">
      <t>ズ</t>
    </rPh>
    <rPh sb="17" eb="19">
      <t>シャシン</t>
    </rPh>
    <rPh sb="20" eb="21">
      <t>タダ</t>
    </rPh>
    <rPh sb="23" eb="25">
      <t>レンラク</t>
    </rPh>
    <rPh sb="28" eb="30">
      <t>シュウセイ</t>
    </rPh>
    <rPh sb="30" eb="31">
      <t>ズ</t>
    </rPh>
    <phoneticPr fontId="5"/>
  </si>
  <si>
    <r>
      <t>体重違う　</t>
    </r>
    <r>
      <rPr>
        <b/>
        <sz val="11"/>
        <color theme="0"/>
        <rFont val="Yu Gothic"/>
        <family val="3"/>
        <charset val="128"/>
        <scheme val="minor"/>
      </rPr>
      <t>　U23資格なし</t>
    </r>
    <rPh sb="0" eb="2">
      <t>タイジュウ</t>
    </rPh>
    <rPh sb="2" eb="3">
      <t>チガ</t>
    </rPh>
    <phoneticPr fontId="5"/>
  </si>
  <si>
    <t>70.8㎏</t>
    <phoneticPr fontId="5"/>
  </si>
  <si>
    <t>70.0㎏</t>
    <phoneticPr fontId="5"/>
  </si>
  <si>
    <t>体重違う</t>
    <rPh sb="0" eb="2">
      <t>タイジュウ</t>
    </rPh>
    <rPh sb="2" eb="3">
      <t>チガ</t>
    </rPh>
    <phoneticPr fontId="5"/>
  </si>
  <si>
    <t>64.0㎏</t>
    <phoneticPr fontId="5"/>
  </si>
  <si>
    <t>65.4㎏</t>
    <phoneticPr fontId="5"/>
  </si>
  <si>
    <t>体重写真　アナログのため0.1キロ単位不明</t>
    <rPh sb="0" eb="2">
      <t>タイジュウ</t>
    </rPh>
    <rPh sb="2" eb="4">
      <t>シャシン</t>
    </rPh>
    <rPh sb="17" eb="19">
      <t>タンイ</t>
    </rPh>
    <rPh sb="19" eb="21">
      <t>フメイ</t>
    </rPh>
    <phoneticPr fontId="5"/>
  </si>
  <si>
    <t>65.9㎏</t>
    <phoneticPr fontId="5"/>
  </si>
  <si>
    <t>カテゴリー未選択</t>
    <rPh sb="5" eb="6">
      <t>ミ</t>
    </rPh>
    <rPh sb="6" eb="8">
      <t>センタク</t>
    </rPh>
    <phoneticPr fontId="5"/>
  </si>
  <si>
    <t>60.1㎏</t>
    <phoneticPr fontId="5"/>
  </si>
  <si>
    <t>60.8㎏</t>
    <phoneticPr fontId="5"/>
  </si>
  <si>
    <t>エルゴ・体重写真のみあり、エクセル入力無し</t>
    <rPh sb="4" eb="6">
      <t>タイジュウ</t>
    </rPh>
    <rPh sb="6" eb="8">
      <t>シャシン</t>
    </rPh>
    <rPh sb="17" eb="19">
      <t>ニュウリョク</t>
    </rPh>
    <rPh sb="19" eb="20">
      <t>ナ</t>
    </rPh>
    <phoneticPr fontId="5"/>
  </si>
  <si>
    <r>
      <t>12/22 メール済み　</t>
    </r>
    <r>
      <rPr>
        <b/>
        <sz val="11"/>
        <color rgb="FFFF0000"/>
        <rFont val="Yu Gothic"/>
        <family val="3"/>
        <charset val="128"/>
        <scheme val="minor"/>
      </rPr>
      <t>12/22記載ミスのため追記修正済み</t>
    </r>
    <rPh sb="9" eb="10">
      <t>ズ</t>
    </rPh>
    <rPh sb="17" eb="19">
      <t>キサイ</t>
    </rPh>
    <rPh sb="24" eb="26">
      <t>ツイキ</t>
    </rPh>
    <rPh sb="26" eb="28">
      <t>シュウセイ</t>
    </rPh>
    <rPh sb="28" eb="29">
      <t>ズ</t>
    </rPh>
    <phoneticPr fontId="5"/>
  </si>
  <si>
    <t>申請締め切り後　2025/12/22 12:03:57　受信</t>
    <rPh sb="0" eb="2">
      <t>シンセイ</t>
    </rPh>
    <rPh sb="2" eb="3">
      <t>シ</t>
    </rPh>
    <rPh sb="4" eb="5">
      <t>キ</t>
    </rPh>
    <rPh sb="6" eb="7">
      <t>ゴ</t>
    </rPh>
    <rPh sb="28" eb="30">
      <t>ジュシン</t>
    </rPh>
    <phoneticPr fontId="5"/>
  </si>
  <si>
    <t>12/22 メール済み　12/23 森山さんに確認いただき、受理</t>
    <rPh sb="9" eb="10">
      <t>ズ</t>
    </rPh>
    <rPh sb="18" eb="20">
      <t>モリヤマ</t>
    </rPh>
    <rPh sb="23" eb="25">
      <t>カクニン</t>
    </rPh>
    <rPh sb="30" eb="32">
      <t>ジュリ</t>
    </rPh>
    <phoneticPr fontId="5"/>
  </si>
  <si>
    <t>申請締め切り後　2025/12/23 10:00:25　受信</t>
    <rPh sb="0" eb="2">
      <t>シンセイ</t>
    </rPh>
    <rPh sb="2" eb="3">
      <t>シ</t>
    </rPh>
    <rPh sb="4" eb="5">
      <t>キ</t>
    </rPh>
    <rPh sb="6" eb="7">
      <t>ゴ</t>
    </rPh>
    <rPh sb="28" eb="30">
      <t>ジュシン</t>
    </rPh>
    <phoneticPr fontId="5"/>
  </si>
  <si>
    <t>12/23 森山さんに連絡あり、顛末書は後日提出</t>
    <rPh sb="6" eb="8">
      <t>モリヤマ</t>
    </rPh>
    <rPh sb="11" eb="13">
      <t>レンラク</t>
    </rPh>
    <rPh sb="16" eb="19">
      <t>テンマツショ</t>
    </rPh>
    <rPh sb="20" eb="22">
      <t>ゴジツ</t>
    </rPh>
    <rPh sb="22" eb="24">
      <t>テイシュツ</t>
    </rPh>
    <phoneticPr fontId="5"/>
  </si>
  <si>
    <t>締め切り前、メールにて申請　迷惑メールフォルダに格納され、気付かず</t>
    <rPh sb="0" eb="1">
      <t>シ</t>
    </rPh>
    <rPh sb="2" eb="3">
      <t>キ</t>
    </rPh>
    <rPh sb="4" eb="5">
      <t>マエ</t>
    </rPh>
    <rPh sb="11" eb="13">
      <t>シンセイ</t>
    </rPh>
    <rPh sb="14" eb="16">
      <t>メイワク</t>
    </rPh>
    <rPh sb="24" eb="26">
      <t>カクノウ</t>
    </rPh>
    <rPh sb="29" eb="31">
      <t>キヅ</t>
    </rPh>
    <phoneticPr fontId="5"/>
  </si>
  <si>
    <t>申請締め切り後　2025/12/26 14:25　森山さん受信</t>
    <rPh sb="0" eb="2">
      <t>シンセイ</t>
    </rPh>
    <rPh sb="2" eb="3">
      <t>シ</t>
    </rPh>
    <rPh sb="4" eb="5">
      <t>キ</t>
    </rPh>
    <rPh sb="6" eb="7">
      <t>ゴ</t>
    </rPh>
    <rPh sb="25" eb="27">
      <t>モリヤマ</t>
    </rPh>
    <rPh sb="29" eb="31">
      <t>ジュシン</t>
    </rPh>
    <phoneticPr fontId="5"/>
  </si>
  <si>
    <t>申請締め切り後　2025/12/30 20:50　受信</t>
    <rPh sb="0" eb="2">
      <t>シンセイ</t>
    </rPh>
    <rPh sb="2" eb="3">
      <t>シ</t>
    </rPh>
    <rPh sb="4" eb="5">
      <t>キ</t>
    </rPh>
    <rPh sb="6" eb="7">
      <t>ゴ</t>
    </rPh>
    <rPh sb="25" eb="27">
      <t>ジュシン</t>
    </rPh>
    <phoneticPr fontId="5"/>
  </si>
  <si>
    <t>やまだ</t>
  </si>
  <si>
    <t>ゆうこう</t>
  </si>
  <si>
    <t>きはら</t>
  </si>
  <si>
    <t>ひのき</t>
  </si>
  <si>
    <t>りゅう</t>
  </si>
  <si>
    <t>いしづか</t>
  </si>
  <si>
    <t>あまの</t>
  </si>
  <si>
    <t>ゆたか</t>
  </si>
  <si>
    <t>かまなか</t>
  </si>
  <si>
    <t>よしき</t>
  </si>
  <si>
    <t>かもした</t>
  </si>
  <si>
    <t>てつじ</t>
  </si>
  <si>
    <t>たなか</t>
  </si>
  <si>
    <t>ゆうすけ</t>
  </si>
  <si>
    <t>ひるま</t>
  </si>
  <si>
    <t>いたばし</t>
  </si>
  <si>
    <t>ゆう</t>
  </si>
  <si>
    <t>くどう</t>
  </si>
  <si>
    <t>こうせい</t>
  </si>
  <si>
    <t>ちば</t>
  </si>
  <si>
    <t>ようすけ</t>
  </si>
  <si>
    <t>でぐち</t>
  </si>
  <si>
    <t>けんた</t>
  </si>
  <si>
    <t>べに</t>
  </si>
  <si>
    <t>けいてい</t>
  </si>
  <si>
    <t>おがた</t>
  </si>
  <si>
    <t>これひろ</t>
  </si>
  <si>
    <t>ひらの</t>
  </si>
  <si>
    <t>かみばやし</t>
  </si>
  <si>
    <t>もえぎ</t>
  </si>
  <si>
    <t>なかむら</t>
  </si>
  <si>
    <t>はな</t>
  </si>
  <si>
    <t>かわたけ</t>
  </si>
  <si>
    <t>はく</t>
  </si>
  <si>
    <t>おがさわら</t>
  </si>
  <si>
    <t>おうせい</t>
  </si>
  <si>
    <t>すがい</t>
  </si>
  <si>
    <t>ゆうと</t>
  </si>
  <si>
    <t>りゅうせい</t>
  </si>
  <si>
    <t>ときた</t>
  </si>
  <si>
    <t>さくら</t>
  </si>
  <si>
    <t>かねまつ</t>
  </si>
  <si>
    <t>きべ</t>
  </si>
  <si>
    <t>ゆづき</t>
  </si>
  <si>
    <t>しが</t>
  </si>
  <si>
    <t>こまつ</t>
  </si>
  <si>
    <t>ときほ</t>
  </si>
  <si>
    <t>にしうみ</t>
  </si>
  <si>
    <t>ひろあき</t>
  </si>
  <si>
    <t>みやした</t>
  </si>
  <si>
    <t>とわ</t>
  </si>
  <si>
    <t>あいざわ</t>
  </si>
  <si>
    <t>ちはる</t>
  </si>
  <si>
    <t>のむら</t>
  </si>
  <si>
    <t>あすか</t>
  </si>
  <si>
    <t>おがわ</t>
  </si>
  <si>
    <t>なお</t>
  </si>
  <si>
    <t>かどや</t>
  </si>
  <si>
    <t>かみだて</t>
  </si>
  <si>
    <t>あさい</t>
  </si>
  <si>
    <t>かのん</t>
  </si>
  <si>
    <t>おかだ</t>
  </si>
  <si>
    <t>りょうた</t>
  </si>
  <si>
    <t>みつお</t>
  </si>
  <si>
    <t>つぼもり</t>
  </si>
  <si>
    <t>しょうご</t>
  </si>
  <si>
    <t>とがわ</t>
  </si>
  <si>
    <t>たろう</t>
  </si>
  <si>
    <t>ふじの</t>
  </si>
  <si>
    <t>あんどう</t>
  </si>
  <si>
    <t>うつみ</t>
  </si>
  <si>
    <t>はるひ</t>
  </si>
  <si>
    <t>ごとう</t>
  </si>
  <si>
    <t>きっぺい</t>
  </si>
  <si>
    <t>たかはし</t>
  </si>
  <si>
    <t>るな</t>
  </si>
  <si>
    <t>やぶもと</t>
  </si>
  <si>
    <t>ゆい</t>
  </si>
  <si>
    <t>あき</t>
  </si>
  <si>
    <t>あらい</t>
  </si>
  <si>
    <t>ながや</t>
  </si>
  <si>
    <t>ゆうさく</t>
  </si>
  <si>
    <t>けいさい</t>
  </si>
  <si>
    <t>おおくぼ</t>
  </si>
  <si>
    <t>ふみと</t>
  </si>
  <si>
    <t>みつる</t>
  </si>
  <si>
    <t>ひびの</t>
  </si>
  <si>
    <t>まな</t>
  </si>
  <si>
    <t>ななか</t>
  </si>
  <si>
    <t>のせ</t>
  </si>
  <si>
    <t>あやね</t>
  </si>
  <si>
    <t>よしだ</t>
  </si>
  <si>
    <t>げんき</t>
  </si>
  <si>
    <t>での</t>
  </si>
  <si>
    <t>つかぐち</t>
  </si>
  <si>
    <t>としや</t>
  </si>
  <si>
    <t>はるや</t>
  </si>
  <si>
    <t>たてやま</t>
  </si>
  <si>
    <t>こう</t>
  </si>
  <si>
    <t>ふじわら</t>
  </si>
  <si>
    <t>あきら</t>
  </si>
  <si>
    <t>ごつい</t>
  </si>
  <si>
    <t>だいじゅ</t>
  </si>
  <si>
    <t>ひぐち</t>
  </si>
  <si>
    <t>なかた</t>
  </si>
  <si>
    <t>だいと</t>
  </si>
  <si>
    <t>ちゃえん</t>
  </si>
  <si>
    <t>ひらぎ</t>
  </si>
  <si>
    <t>かんばやし</t>
  </si>
  <si>
    <t>あずま</t>
  </si>
  <si>
    <t>はっとり</t>
  </si>
  <si>
    <t>ようじ</t>
  </si>
  <si>
    <t>とみなが</t>
  </si>
  <si>
    <t>いまばやし</t>
  </si>
  <si>
    <t>かいこう</t>
  </si>
  <si>
    <t>まさなり</t>
  </si>
  <si>
    <t>おざき</t>
  </si>
  <si>
    <t>しんや</t>
  </si>
  <si>
    <t>おくむら</t>
  </si>
  <si>
    <t>りく</t>
  </si>
  <si>
    <t>あみの</t>
  </si>
  <si>
    <t>きのした</t>
  </si>
  <si>
    <t>さとう</t>
  </si>
  <si>
    <t>たくむ</t>
  </si>
  <si>
    <t>はるおみ</t>
  </si>
  <si>
    <t>やぶた</t>
  </si>
  <si>
    <t>きょうたろう</t>
  </si>
  <si>
    <t>くろだ</t>
  </si>
  <si>
    <t>りょうすけ</t>
  </si>
  <si>
    <t>おかじま</t>
  </si>
  <si>
    <t>りっしゅう</t>
  </si>
  <si>
    <t>ゆうだい</t>
  </si>
  <si>
    <t>おぎの</t>
  </si>
  <si>
    <t>そらと</t>
  </si>
  <si>
    <t>おおもり</t>
  </si>
  <si>
    <t>まえとし</t>
  </si>
  <si>
    <t>にしざわ</t>
  </si>
  <si>
    <t>ともはる</t>
  </si>
  <si>
    <t>あだち</t>
  </si>
  <si>
    <t>まつむら</t>
  </si>
  <si>
    <t>れん</t>
  </si>
  <si>
    <t>たかすぎ</t>
  </si>
  <si>
    <t>えいと</t>
  </si>
  <si>
    <t>ふるかわ</t>
  </si>
  <si>
    <t>しゅんぺい</t>
  </si>
  <si>
    <t>なかの</t>
  </si>
  <si>
    <t>やすだ</t>
  </si>
  <si>
    <t>みとま</t>
  </si>
  <si>
    <t>うたは</t>
  </si>
  <si>
    <t>ひがしの</t>
  </si>
  <si>
    <t>こしいお</t>
  </si>
  <si>
    <t>のどか</t>
  </si>
  <si>
    <t>さくま</t>
  </si>
  <si>
    <t>あい</t>
  </si>
  <si>
    <t>おおた</t>
  </si>
  <si>
    <t>こはる</t>
  </si>
  <si>
    <t>みゆこ</t>
  </si>
  <si>
    <t>ほのか</t>
  </si>
  <si>
    <t>きむ</t>
  </si>
  <si>
    <t>まひろ</t>
  </si>
  <si>
    <t>ほりうち</t>
  </si>
  <si>
    <t>のぞみ</t>
  </si>
  <si>
    <t>まき</t>
  </si>
  <si>
    <t>ひなの</t>
  </si>
  <si>
    <t>せとぐち</t>
  </si>
  <si>
    <t>あんり</t>
  </si>
  <si>
    <t>ふくはら</t>
  </si>
  <si>
    <t>おばた</t>
  </si>
  <si>
    <t>ひより</t>
  </si>
  <si>
    <t>もえの</t>
  </si>
  <si>
    <t>なつ</t>
  </si>
  <si>
    <t>かのう</t>
  </si>
  <si>
    <t>りさ</t>
  </si>
  <si>
    <t>ますだ</t>
  </si>
  <si>
    <t>めばえ</t>
  </si>
  <si>
    <t>きたのうえ</t>
  </si>
  <si>
    <t>はやと</t>
  </si>
  <si>
    <t>すぎはら</t>
  </si>
  <si>
    <t>きよと</t>
  </si>
  <si>
    <t>ほんぶ</t>
  </si>
  <si>
    <t>すみ</t>
  </si>
  <si>
    <t>なつき</t>
  </si>
  <si>
    <t>ほりお</t>
  </si>
  <si>
    <t>りき</t>
  </si>
  <si>
    <t>いまい</t>
  </si>
  <si>
    <t>とうきちろう</t>
  </si>
  <si>
    <t>こたろう</t>
  </si>
  <si>
    <t>しんたろう</t>
  </si>
  <si>
    <t>西條</t>
  </si>
  <si>
    <t>翔風</t>
  </si>
  <si>
    <t>小野寺</t>
  </si>
  <si>
    <t>紗耶</t>
  </si>
  <si>
    <t>川上</t>
  </si>
  <si>
    <t>拓海</t>
  </si>
  <si>
    <t>林田</t>
  </si>
  <si>
    <t>颯月</t>
  </si>
  <si>
    <t>武田</t>
  </si>
  <si>
    <t>匡弘</t>
  </si>
  <si>
    <t>兼康</t>
  </si>
  <si>
    <t>慎</t>
  </si>
  <si>
    <t>菅原</t>
  </si>
  <si>
    <t>陸翔</t>
  </si>
  <si>
    <t>山口</t>
  </si>
  <si>
    <t>遥平</t>
  </si>
  <si>
    <t>高野</t>
  </si>
  <si>
    <t>高野</t>
    <phoneticPr fontId="5"/>
  </si>
  <si>
    <t>晃帆</t>
    <rPh sb="1" eb="2">
      <t>ホ</t>
    </rPh>
    <phoneticPr fontId="5"/>
  </si>
  <si>
    <t>川村</t>
  </si>
  <si>
    <t>海</t>
  </si>
  <si>
    <t>清水</t>
  </si>
  <si>
    <t>空</t>
  </si>
  <si>
    <t>望花</t>
  </si>
  <si>
    <t>岩本</t>
  </si>
  <si>
    <t>結愛</t>
  </si>
  <si>
    <t>寺島</t>
  </si>
  <si>
    <t>直矢</t>
  </si>
  <si>
    <t>村田</t>
  </si>
  <si>
    <t>篤則</t>
  </si>
  <si>
    <t>江本</t>
  </si>
  <si>
    <t>拓斗</t>
  </si>
  <si>
    <t>江畠</t>
  </si>
  <si>
    <t>凜斉</t>
  </si>
  <si>
    <t>酒井</t>
  </si>
  <si>
    <t>龍馬</t>
  </si>
  <si>
    <t>岩井</t>
  </si>
  <si>
    <t>滉人</t>
  </si>
  <si>
    <t>島田</t>
  </si>
  <si>
    <t>隼輔</t>
  </si>
  <si>
    <t>西村</t>
  </si>
  <si>
    <t>颯介</t>
  </si>
  <si>
    <t>橋口</t>
  </si>
  <si>
    <t>拓未</t>
  </si>
  <si>
    <t>安陵</t>
  </si>
  <si>
    <t>将太郎</t>
  </si>
  <si>
    <t>永坂</t>
  </si>
  <si>
    <t>日鼓</t>
  </si>
  <si>
    <t>怜</t>
  </si>
  <si>
    <t>榊原</t>
  </si>
  <si>
    <t>春奈</t>
  </si>
  <si>
    <t>長谷川</t>
  </si>
  <si>
    <t>穂</t>
  </si>
  <si>
    <t>山本</t>
  </si>
  <si>
    <t>昌奈</t>
  </si>
  <si>
    <t>加藤</t>
  </si>
  <si>
    <t>沙也花</t>
  </si>
  <si>
    <t>松岡</t>
  </si>
  <si>
    <t>奈南</t>
  </si>
  <si>
    <t>河津</t>
  </si>
  <si>
    <t>桜華子</t>
  </si>
  <si>
    <t>青山</t>
  </si>
  <si>
    <t>実吹</t>
  </si>
  <si>
    <t>米川</t>
  </si>
  <si>
    <t>志保</t>
  </si>
  <si>
    <t>久保</t>
  </si>
  <si>
    <t>如竹</t>
  </si>
  <si>
    <t>橋本</t>
  </si>
  <si>
    <t>太一</t>
  </si>
  <si>
    <t>石政</t>
  </si>
  <si>
    <t>雄也</t>
  </si>
  <si>
    <t>蛭川</t>
  </si>
  <si>
    <t>暢之</t>
  </si>
  <si>
    <t>牛田</t>
  </si>
  <si>
    <t>翔太</t>
  </si>
  <si>
    <t>大下</t>
  </si>
  <si>
    <t>陽士</t>
  </si>
  <si>
    <t>青木</t>
  </si>
  <si>
    <t>洋樹</t>
  </si>
  <si>
    <t>上戸</t>
  </si>
  <si>
    <t>慧太</t>
  </si>
  <si>
    <t>田辺</t>
  </si>
  <si>
    <t>翔万</t>
  </si>
  <si>
    <t>木野田</t>
  </si>
  <si>
    <t>沙帆子</t>
  </si>
  <si>
    <t>米澤</t>
  </si>
  <si>
    <t>知華</t>
  </si>
  <si>
    <t>飯島</t>
  </si>
  <si>
    <t>佐和子</t>
  </si>
  <si>
    <t>松田</t>
  </si>
  <si>
    <t>京子</t>
  </si>
  <si>
    <t>猪野</t>
  </si>
  <si>
    <t>日向子</t>
  </si>
  <si>
    <t>中島</t>
  </si>
  <si>
    <t>広大</t>
  </si>
  <si>
    <t>赤松</t>
  </si>
  <si>
    <t>桜玖</t>
  </si>
  <si>
    <t>川渕</t>
  </si>
  <si>
    <t>凜人</t>
  </si>
  <si>
    <t>柴崎</t>
  </si>
  <si>
    <t>峻祐</t>
  </si>
  <si>
    <t>宮本</t>
  </si>
  <si>
    <t>大地</t>
  </si>
  <si>
    <t>森山</t>
  </si>
  <si>
    <t>煌心</t>
  </si>
  <si>
    <t>石井</t>
  </si>
  <si>
    <t>大和</t>
  </si>
  <si>
    <t>岡本</t>
  </si>
  <si>
    <t>風哉</t>
  </si>
  <si>
    <t>成瀬</t>
  </si>
  <si>
    <t>瑶太朗</t>
  </si>
  <si>
    <t>北川</t>
  </si>
  <si>
    <t>裕基</t>
  </si>
  <si>
    <t>土山</t>
  </si>
  <si>
    <t>尚人</t>
  </si>
  <si>
    <t>一輝</t>
  </si>
  <si>
    <t>中曽根</t>
  </si>
  <si>
    <t>祐太</t>
  </si>
  <si>
    <t>小林</t>
  </si>
  <si>
    <t>雅人</t>
  </si>
  <si>
    <t>根本</t>
  </si>
  <si>
    <t>天空</t>
  </si>
  <si>
    <t>阿南</t>
  </si>
  <si>
    <t>美咲</t>
  </si>
  <si>
    <t>中川</t>
  </si>
  <si>
    <t>奈穂</t>
  </si>
  <si>
    <t>山田</t>
  </si>
  <si>
    <t>山田</t>
    <rPh sb="0" eb="2">
      <t>ヤマダ</t>
    </rPh>
    <phoneticPr fontId="5"/>
  </si>
  <si>
    <t>雄恒</t>
    <rPh sb="0" eb="1">
      <t>ユウ</t>
    </rPh>
    <rPh sb="1" eb="2">
      <t>ツネ</t>
    </rPh>
    <phoneticPr fontId="5"/>
  </si>
  <si>
    <t>林</t>
  </si>
  <si>
    <t>靖晴</t>
  </si>
  <si>
    <t>勇太</t>
  </si>
  <si>
    <t>中溝</t>
  </si>
  <si>
    <t>朝善</t>
  </si>
  <si>
    <t>西</t>
  </si>
  <si>
    <t>知希</t>
  </si>
  <si>
    <t>内田</t>
  </si>
  <si>
    <t>達大</t>
  </si>
  <si>
    <t>古田</t>
  </si>
  <si>
    <t>直輝</t>
  </si>
  <si>
    <t>櫻間</t>
  </si>
  <si>
    <t>達也</t>
  </si>
  <si>
    <t>一瀬</t>
  </si>
  <si>
    <t>卓也</t>
  </si>
  <si>
    <t>佐々木</t>
  </si>
  <si>
    <t>心</t>
  </si>
  <si>
    <t>遠山</t>
  </si>
  <si>
    <t>秀雄</t>
  </si>
  <si>
    <t>阿部</t>
  </si>
  <si>
    <t>光治</t>
  </si>
  <si>
    <t>岸本</t>
  </si>
  <si>
    <t>健吾</t>
  </si>
  <si>
    <t>渡辺</t>
  </si>
  <si>
    <t>龍一郎</t>
  </si>
  <si>
    <t>宮口</t>
  </si>
  <si>
    <t>大誠</t>
  </si>
  <si>
    <t>津志田</t>
  </si>
  <si>
    <t>匠太郎</t>
  </si>
  <si>
    <t>岡山</t>
  </si>
  <si>
    <t>凛之</t>
  </si>
  <si>
    <t>笠原</t>
  </si>
  <si>
    <t>実</t>
  </si>
  <si>
    <t>鈴木</t>
  </si>
  <si>
    <t>伶奈</t>
  </si>
  <si>
    <t>郡</t>
  </si>
  <si>
    <t>磨璃</t>
  </si>
  <si>
    <t>上野</t>
  </si>
  <si>
    <t>美歩</t>
  </si>
  <si>
    <t>唯佳</t>
  </si>
  <si>
    <t>銖藤</t>
  </si>
  <si>
    <t>蓮</t>
  </si>
  <si>
    <t>石田</t>
  </si>
  <si>
    <t>稲庭</t>
  </si>
  <si>
    <t>健仁</t>
  </si>
  <si>
    <t>奥田</t>
  </si>
  <si>
    <t>響</t>
  </si>
  <si>
    <t>松本</t>
  </si>
  <si>
    <t>礼</t>
  </si>
  <si>
    <t>慎之介</t>
  </si>
  <si>
    <t>昭太</t>
  </si>
  <si>
    <t>真央</t>
  </si>
  <si>
    <t>井上</t>
  </si>
  <si>
    <t>幸乃</t>
  </si>
  <si>
    <t>飯塚</t>
  </si>
  <si>
    <t>百合子</t>
  </si>
  <si>
    <t>寺田</t>
  </si>
  <si>
    <t>怜那</t>
  </si>
  <si>
    <t>湯浅</t>
  </si>
  <si>
    <t>朱凛</t>
  </si>
  <si>
    <t>山領</t>
  </si>
  <si>
    <t>夏実</t>
  </si>
  <si>
    <t>柘植</t>
  </si>
  <si>
    <t>倉内</t>
  </si>
  <si>
    <t>洋輝</t>
  </si>
  <si>
    <t>唯吹</t>
  </si>
  <si>
    <t>若崎</t>
  </si>
  <si>
    <t>晴斗</t>
  </si>
  <si>
    <t>山尾</t>
  </si>
  <si>
    <t>圭太</t>
  </si>
  <si>
    <t>若松</t>
  </si>
  <si>
    <t>草汰</t>
  </si>
  <si>
    <t>冨田</t>
  </si>
  <si>
    <t>千愛</t>
  </si>
  <si>
    <t>是谷</t>
  </si>
  <si>
    <t>有輝</t>
  </si>
  <si>
    <t>宮澤</t>
  </si>
  <si>
    <t>翔也</t>
  </si>
  <si>
    <t>畠山</t>
  </si>
  <si>
    <t>惇史</t>
  </si>
  <si>
    <t>平田</t>
  </si>
  <si>
    <t>森裕</t>
  </si>
  <si>
    <t>豊島</t>
  </si>
  <si>
    <t>俊介</t>
  </si>
  <si>
    <t>竹山</t>
  </si>
  <si>
    <t>楓人</t>
  </si>
  <si>
    <t>村井</t>
  </si>
  <si>
    <t>航太郎</t>
  </si>
  <si>
    <t>結城</t>
  </si>
  <si>
    <t>星羽</t>
  </si>
  <si>
    <t>小倉</t>
  </si>
  <si>
    <t>陽太</t>
  </si>
  <si>
    <t>栁</t>
  </si>
  <si>
    <t>千尋</t>
  </si>
  <si>
    <t>戸塚</t>
  </si>
  <si>
    <t>日菜子</t>
  </si>
  <si>
    <t>歩</t>
  </si>
  <si>
    <t>釜本</t>
  </si>
  <si>
    <t>大輝</t>
  </si>
  <si>
    <t>大橋</t>
  </si>
  <si>
    <t>泰斗</t>
  </si>
  <si>
    <t>森下</t>
  </si>
  <si>
    <t>朝陽</t>
  </si>
  <si>
    <t>堤野</t>
  </si>
  <si>
    <t>諒</t>
  </si>
  <si>
    <t>木原</t>
  </si>
  <si>
    <t>桧</t>
  </si>
  <si>
    <t>隆生</t>
  </si>
  <si>
    <t>石塚</t>
  </si>
  <si>
    <t>慎之助</t>
  </si>
  <si>
    <t>天野</t>
  </si>
  <si>
    <t>雄貴</t>
  </si>
  <si>
    <t>鎌仲</t>
  </si>
  <si>
    <t>義紀</t>
  </si>
  <si>
    <t>鴨下</t>
  </si>
  <si>
    <t>哲二</t>
  </si>
  <si>
    <t>田中</t>
  </si>
  <si>
    <t>悠介</t>
  </si>
  <si>
    <t>比留間</t>
  </si>
  <si>
    <t>巧</t>
  </si>
  <si>
    <t>板橋</t>
  </si>
  <si>
    <t>悠</t>
  </si>
  <si>
    <t>工藤</t>
  </si>
  <si>
    <t>孔成</t>
  </si>
  <si>
    <t>千葉</t>
  </si>
  <si>
    <t>洋輔</t>
  </si>
  <si>
    <t>出口</t>
  </si>
  <si>
    <t>健太</t>
  </si>
  <si>
    <t>紅</t>
  </si>
  <si>
    <t>景程</t>
  </si>
  <si>
    <t>緒方</t>
  </si>
  <si>
    <t>惟大</t>
  </si>
  <si>
    <t>平野</t>
  </si>
  <si>
    <t>空良</t>
  </si>
  <si>
    <t>上林</t>
  </si>
  <si>
    <t>萌希</t>
  </si>
  <si>
    <t>中村</t>
  </si>
  <si>
    <t>花</t>
  </si>
  <si>
    <t>川竹</t>
  </si>
  <si>
    <t>葉来</t>
  </si>
  <si>
    <t>小笠原</t>
  </si>
  <si>
    <t>旺聖</t>
  </si>
  <si>
    <t>菅井</t>
  </si>
  <si>
    <t>悠斗</t>
  </si>
  <si>
    <t>瑠聖</t>
  </si>
  <si>
    <t>鴇田</t>
  </si>
  <si>
    <t>彩桜</t>
  </si>
  <si>
    <t>兼松</t>
  </si>
  <si>
    <t>万輪</t>
  </si>
  <si>
    <t>木部</t>
  </si>
  <si>
    <t>結月</t>
  </si>
  <si>
    <t>志賀</t>
  </si>
  <si>
    <t>祐月</t>
  </si>
  <si>
    <t>小松</t>
  </si>
  <si>
    <t>国穂</t>
  </si>
  <si>
    <t>西海</t>
  </si>
  <si>
    <t>広亮</t>
  </si>
  <si>
    <t>宮下</t>
  </si>
  <si>
    <t>登羽</t>
  </si>
  <si>
    <t>相澤</t>
  </si>
  <si>
    <t>千晴</t>
  </si>
  <si>
    <t>野村</t>
  </si>
  <si>
    <t>明日香</t>
  </si>
  <si>
    <t>小川</t>
  </si>
  <si>
    <t>直</t>
  </si>
  <si>
    <t>角谷</t>
  </si>
  <si>
    <t>真緒</t>
  </si>
  <si>
    <t>上舘</t>
  </si>
  <si>
    <t>浅井</t>
  </si>
  <si>
    <t>奏音</t>
  </si>
  <si>
    <t>岡田</t>
  </si>
  <si>
    <t>遼太</t>
  </si>
  <si>
    <t>光生</t>
  </si>
  <si>
    <t>坪森</t>
  </si>
  <si>
    <t>省吾</t>
  </si>
  <si>
    <t>田邊</t>
  </si>
  <si>
    <t>偉楓</t>
  </si>
  <si>
    <t>外川</t>
  </si>
  <si>
    <t>太朗</t>
  </si>
  <si>
    <t>藤野</t>
  </si>
  <si>
    <t>息吹</t>
  </si>
  <si>
    <t>安藤</t>
  </si>
  <si>
    <t>直人</t>
  </si>
  <si>
    <t>内海</t>
  </si>
  <si>
    <t>陽飛</t>
  </si>
  <si>
    <t>後藤</t>
  </si>
  <si>
    <t>颯太</t>
  </si>
  <si>
    <t>優人</t>
  </si>
  <si>
    <t>桔平</t>
  </si>
  <si>
    <t>高橋</t>
  </si>
  <si>
    <t>瑠奈</t>
  </si>
  <si>
    <t>藪本</t>
  </si>
  <si>
    <t>友結</t>
  </si>
  <si>
    <t>煌</t>
  </si>
  <si>
    <t>新井</t>
  </si>
  <si>
    <t>勇大</t>
  </si>
  <si>
    <t>永冶</t>
  </si>
  <si>
    <t>旭</t>
  </si>
  <si>
    <t>優作</t>
  </si>
  <si>
    <t>慧斉</t>
  </si>
  <si>
    <t>大久保</t>
  </si>
  <si>
    <t>文人</t>
  </si>
  <si>
    <t>充</t>
  </si>
  <si>
    <t>日比野</t>
  </si>
  <si>
    <t>真奈</t>
  </si>
  <si>
    <t>菜々花</t>
  </si>
  <si>
    <t>野瀬</t>
  </si>
  <si>
    <t>彩音</t>
  </si>
  <si>
    <t>吉田</t>
  </si>
  <si>
    <t>拓人</t>
  </si>
  <si>
    <t>健希</t>
  </si>
  <si>
    <t>出野</t>
  </si>
  <si>
    <t>真誠</t>
  </si>
  <si>
    <t>塚口</t>
  </si>
  <si>
    <t>稔也</t>
  </si>
  <si>
    <t>晴也</t>
  </si>
  <si>
    <t>竪山</t>
  </si>
  <si>
    <t>航</t>
  </si>
  <si>
    <t>藤原</t>
  </si>
  <si>
    <t>瑛</t>
  </si>
  <si>
    <t>五對</t>
  </si>
  <si>
    <t>真生</t>
  </si>
  <si>
    <t>大樹</t>
  </si>
  <si>
    <t>樋口</t>
  </si>
  <si>
    <t>聡太</t>
  </si>
  <si>
    <t>中田</t>
  </si>
  <si>
    <t>大斗</t>
  </si>
  <si>
    <t>茶円</t>
  </si>
  <si>
    <t>宥斗</t>
  </si>
  <si>
    <t>小山</t>
  </si>
  <si>
    <t>智広</t>
  </si>
  <si>
    <t>和博</t>
  </si>
  <si>
    <t>平城</t>
  </si>
  <si>
    <t>悠多</t>
  </si>
  <si>
    <t>大登</t>
  </si>
  <si>
    <t>汰生</t>
  </si>
  <si>
    <t>東</t>
  </si>
  <si>
    <t>宏太郎</t>
  </si>
  <si>
    <t>服部</t>
  </si>
  <si>
    <t>遥虹</t>
  </si>
  <si>
    <t>富永</t>
  </si>
  <si>
    <t>陽仁</t>
  </si>
  <si>
    <t>今林</t>
  </si>
  <si>
    <t>蒼太</t>
  </si>
  <si>
    <t>柳</t>
  </si>
  <si>
    <t>開髙</t>
  </si>
  <si>
    <t>将成</t>
  </si>
  <si>
    <t>尾崎</t>
  </si>
  <si>
    <t>心哉</t>
  </si>
  <si>
    <t>奥村</t>
  </si>
  <si>
    <t>理矩</t>
  </si>
  <si>
    <t>網野</t>
  </si>
  <si>
    <t>結太</t>
  </si>
  <si>
    <t>木下</t>
  </si>
  <si>
    <t>勇人</t>
  </si>
  <si>
    <t>佐藤</t>
  </si>
  <si>
    <t>巧陸</t>
  </si>
  <si>
    <t>悠貴</t>
  </si>
  <si>
    <t>陽臣</t>
  </si>
  <si>
    <t>藪田</t>
  </si>
  <si>
    <t>京太郎</t>
  </si>
  <si>
    <t>冨永</t>
  </si>
  <si>
    <t>陸</t>
  </si>
  <si>
    <t>黒田</t>
  </si>
  <si>
    <t>諒介</t>
  </si>
  <si>
    <t>岡島</t>
  </si>
  <si>
    <t>立修</t>
  </si>
  <si>
    <t>優大</t>
  </si>
  <si>
    <t>川口</t>
  </si>
  <si>
    <t>麟太郎</t>
  </si>
  <si>
    <t>尚樹</t>
  </si>
  <si>
    <t>荻野</t>
  </si>
  <si>
    <t>空大</t>
  </si>
  <si>
    <t>大森</t>
  </si>
  <si>
    <t>椋太</t>
  </si>
  <si>
    <t>前利</t>
  </si>
  <si>
    <t>優輔</t>
  </si>
  <si>
    <t>西澤</t>
  </si>
  <si>
    <t>智陽</t>
  </si>
  <si>
    <t>安達</t>
  </si>
  <si>
    <t>寛人</t>
  </si>
  <si>
    <t>松村</t>
  </si>
  <si>
    <t>廉</t>
  </si>
  <si>
    <t>小沢</t>
  </si>
  <si>
    <t>聡真</t>
  </si>
  <si>
    <t>髙杉</t>
  </si>
  <si>
    <t>瑛翔</t>
  </si>
  <si>
    <t>古川</t>
  </si>
  <si>
    <t>竣平</t>
  </si>
  <si>
    <t>中野</t>
  </si>
  <si>
    <t>雄斗</t>
  </si>
  <si>
    <t>安田</t>
  </si>
  <si>
    <t>匠吾</t>
  </si>
  <si>
    <t>三苫</t>
  </si>
  <si>
    <t>詩葉</t>
  </si>
  <si>
    <t>東野</t>
  </si>
  <si>
    <t>小椎尾</t>
  </si>
  <si>
    <t>和花</t>
  </si>
  <si>
    <t>佐久間</t>
  </si>
  <si>
    <t>愛</t>
  </si>
  <si>
    <t>太田</t>
  </si>
  <si>
    <t>小遥</t>
  </si>
  <si>
    <t>美柚子</t>
  </si>
  <si>
    <t>心温</t>
  </si>
  <si>
    <t>籔田</t>
  </si>
  <si>
    <t>萌乃香</t>
  </si>
  <si>
    <t>金</t>
  </si>
  <si>
    <t>真大</t>
  </si>
  <si>
    <t>堀内</t>
  </si>
  <si>
    <t>優</t>
  </si>
  <si>
    <t>希実</t>
  </si>
  <si>
    <t>牧</t>
  </si>
  <si>
    <t>瀬戸口</t>
  </si>
  <si>
    <t>杏李</t>
  </si>
  <si>
    <t>内野</t>
  </si>
  <si>
    <t>理矢</t>
  </si>
  <si>
    <t>福原</t>
  </si>
  <si>
    <t>彩加</t>
  </si>
  <si>
    <t>小畑</t>
  </si>
  <si>
    <t>日和</t>
  </si>
  <si>
    <t>阪井</t>
  </si>
  <si>
    <t>萠乃</t>
  </si>
  <si>
    <t>奈津</t>
  </si>
  <si>
    <t>加納</t>
  </si>
  <si>
    <t>里紗</t>
  </si>
  <si>
    <t>増田</t>
  </si>
  <si>
    <t>萌</t>
  </si>
  <si>
    <t>北野上</t>
  </si>
  <si>
    <t>隼人</t>
  </si>
  <si>
    <t>杉原</t>
  </si>
  <si>
    <t>清斗</t>
  </si>
  <si>
    <t>奈央</t>
  </si>
  <si>
    <t>本部</t>
  </si>
  <si>
    <t>七海</t>
  </si>
  <si>
    <t>鷲見</t>
  </si>
  <si>
    <t>夏希</t>
  </si>
  <si>
    <t>堀尾</t>
  </si>
  <si>
    <t>力</t>
  </si>
  <si>
    <t>今井</t>
  </si>
  <si>
    <t>東吉郎</t>
  </si>
  <si>
    <t>橋本</t>
    <rPh sb="0" eb="2">
      <t>ハシモト</t>
    </rPh>
    <phoneticPr fontId="40"/>
  </si>
  <si>
    <t>鼓太郎</t>
    <rPh sb="0" eb="3">
      <t>コタロウ</t>
    </rPh>
    <phoneticPr fontId="40"/>
  </si>
  <si>
    <t>奥村</t>
    <rPh sb="0" eb="2">
      <t>オクムラ</t>
    </rPh>
    <phoneticPr fontId="40"/>
  </si>
  <si>
    <t>晋太郎</t>
    <rPh sb="0" eb="3">
      <t>シンタロウ</t>
    </rPh>
    <phoneticPr fontId="40"/>
  </si>
  <si>
    <t>はなの</t>
  </si>
  <si>
    <t>かわぐち</t>
  </si>
  <si>
    <t>おしみ</t>
  </si>
  <si>
    <t>みそら</t>
  </si>
  <si>
    <t>しんごう</t>
  </si>
  <si>
    <t>えぐち</t>
  </si>
  <si>
    <t>こうよう</t>
  </si>
  <si>
    <t>ちでぃ</t>
  </si>
  <si>
    <t>こやま</t>
  </si>
  <si>
    <t>ともひろ</t>
  </si>
  <si>
    <t>かずひろ</t>
  </si>
  <si>
    <t>りんたろう</t>
  </si>
  <si>
    <t>おざわ</t>
  </si>
  <si>
    <t>そうま</t>
  </si>
  <si>
    <t>うちの</t>
  </si>
  <si>
    <t>りや</t>
  </si>
  <si>
    <t>やまだ</t>
    <phoneticPr fontId="5"/>
  </si>
  <si>
    <t>たろう</t>
    <phoneticPr fontId="5"/>
  </si>
  <si>
    <t>やまもと</t>
    <phoneticPr fontId="5"/>
  </si>
  <si>
    <t>かずお</t>
    <phoneticPr fontId="5"/>
  </si>
  <si>
    <t>苗字</t>
    <rPh sb="0" eb="2">
      <t>ミョウジ</t>
    </rPh>
    <phoneticPr fontId="5"/>
  </si>
  <si>
    <t>名前</t>
    <rPh sb="0" eb="2">
      <t>ナマエ</t>
    </rPh>
    <phoneticPr fontId="5"/>
  </si>
  <si>
    <t>みょうじ</t>
    <phoneticPr fontId="5"/>
  </si>
  <si>
    <t>なまえ</t>
    <phoneticPr fontId="5"/>
  </si>
  <si>
    <t>タイム</t>
    <phoneticPr fontId="5"/>
  </si>
  <si>
    <t>IDT</t>
    <phoneticPr fontId="5"/>
  </si>
  <si>
    <t>よみがな
苗字</t>
    <rPh sb="5" eb="7">
      <t>ミョウジ</t>
    </rPh>
    <phoneticPr fontId="5"/>
  </si>
  <si>
    <t>よみがな
名前</t>
    <rPh sb="5" eb="7">
      <t>ナマエ</t>
    </rPh>
    <phoneticPr fontId="5"/>
  </si>
  <si>
    <t>医科学的事由　確認済</t>
    <phoneticPr fontId="5"/>
  </si>
  <si>
    <t>1. 「12月のエルゴ記録」は、「よみがな　苗字のセル」ならびに「よみがな　名前のセル」に、それぞれ該当選手の苗字と名前を「ひらがな」で入力していただくと、自動的に「JARAHPに掲載済みの12月のエルゴ記録」が記入されます。</t>
    <rPh sb="17" eb="21">
      <t>ガイトウ</t>
    </rPh>
    <rPh sb="38" eb="40">
      <t>ナマエ</t>
    </rPh>
    <rPh sb="55" eb="57">
      <t>ミョウジ</t>
    </rPh>
    <rPh sb="58" eb="60">
      <t>ナマエ</t>
    </rPh>
    <rPh sb="68" eb="70">
      <t>ニュウリョク</t>
    </rPh>
    <phoneticPr fontId="5"/>
  </si>
  <si>
    <t>必ず、一番左のシート「最初にお読みください。」をご確認ください。</t>
    <rPh sb="0" eb="1">
      <t>カナラズ</t>
    </rPh>
    <rPh sb="3" eb="6">
      <t>イチバn</t>
    </rPh>
    <rPh sb="11" eb="13">
      <t>サイセィオ</t>
    </rPh>
    <phoneticPr fontId="5"/>
  </si>
  <si>
    <r>
      <rPr>
        <b/>
        <sz val="12"/>
        <color theme="1"/>
        <rFont val="游ゴシック"/>
        <family val="3"/>
        <charset val="128"/>
      </rPr>
      <t xml:space="preserve">重点種目・派遣種目の希望
</t>
    </r>
    <r>
      <rPr>
        <b/>
        <sz val="16"/>
        <color rgb="FFFF0000"/>
        <rFont val="游ゴシック"/>
        <family val="3"/>
        <charset val="128"/>
      </rPr>
      <t>(シニアのみ選択してください）</t>
    </r>
    <r>
      <rPr>
        <b/>
        <sz val="12"/>
        <color theme="1"/>
        <rFont val="游ゴシック"/>
        <family val="3"/>
        <charset val="128"/>
      </rPr>
      <t xml:space="preserve">
(併願可)
</t>
    </r>
    <r>
      <rPr>
        <b/>
        <sz val="14"/>
        <color rgb="FFFF0000"/>
        <rFont val="游ゴシック"/>
        <family val="3"/>
        <charset val="128"/>
      </rPr>
      <t>(この申込表の下段の「※」の記載参照）</t>
    </r>
    <rPh sb="0" eb="4">
      <t>ジュウテn</t>
    </rPh>
    <rPh sb="5" eb="9">
      <t>ハケn</t>
    </rPh>
    <rPh sb="10" eb="12">
      <t>キボウ</t>
    </rPh>
    <rPh sb="18" eb="19">
      <t xml:space="preserve">ヒョウ </t>
    </rPh>
    <rPh sb="20" eb="22">
      <t>カダn</t>
    </rPh>
    <rPh sb="27" eb="29">
      <t>キサイ</t>
    </rPh>
    <rPh sb="29" eb="31">
      <t>サンショウ</t>
    </rPh>
    <phoneticPr fontId="29"/>
  </si>
  <si>
    <r>
      <rPr>
        <b/>
        <sz val="16"/>
        <color rgb="FFFF0000"/>
        <rFont val="游ゴシック"/>
        <family val="3"/>
        <charset val="128"/>
      </rPr>
      <t>(シニアのみご回答ください）</t>
    </r>
    <r>
      <rPr>
        <b/>
        <sz val="12"/>
        <color rgb="FFFF0000"/>
        <rFont val="游ゴシック"/>
        <family val="3"/>
        <charset val="128"/>
      </rPr>
      <t xml:space="preserve">
左記にて「重点強化種目」を選択したシニア選手</t>
    </r>
    <r>
      <rPr>
        <b/>
        <sz val="12"/>
        <color theme="1"/>
        <rFont val="游ゴシック"/>
        <family val="3"/>
        <charset val="128"/>
      </rPr>
      <t xml:space="preserve">は、SBSにて総合結果2位以下だった場合のコースタル種目への参加意思の確認を下記にてお願いします。
</t>
    </r>
    <r>
      <rPr>
        <b/>
        <sz val="12"/>
        <color rgb="FFFF0000"/>
        <rFont val="游ゴシック"/>
        <family val="3"/>
        <charset val="128"/>
      </rPr>
      <t>（必須）</t>
    </r>
    <r>
      <rPr>
        <b/>
        <sz val="12"/>
        <color theme="1"/>
        <rFont val="游ゴシック"/>
        <family val="3"/>
        <charset val="128"/>
      </rPr>
      <t xml:space="preserve">
コースタル種目への
「参加意思 有り」
→「コースタル○」
を選択
「参加意思 無し」
→「空欄のまま」
</t>
    </r>
    <rPh sb="0" eb="2">
      <t xml:space="preserve">サキ </t>
    </rPh>
    <rPh sb="13" eb="14">
      <t>センタ</t>
    </rPh>
    <rPh sb="16" eb="18">
      <t>センセィウ</t>
    </rPh>
    <rPh sb="25" eb="29">
      <t>ソウゴ</t>
    </rPh>
    <rPh sb="51" eb="53">
      <t>ヒッスセンタナシ ヒッスセンタナシ クウラn</t>
    </rPh>
    <phoneticPr fontId="5"/>
  </si>
  <si>
    <t>2026 シニア・U23 SBS 申込時の「12月のエルゴ記録」ならびに「2月のエルゴ記録」の入力について。</t>
    <rPh sb="17" eb="19">
      <t>モウセィ</t>
    </rPh>
    <rPh sb="19" eb="20">
      <t>j</t>
    </rPh>
    <phoneticPr fontId="5"/>
  </si>
  <si>
    <t>2. 「2月のエルゴ記録」は、2月エルゴ記録提出期限とSBS申込提出期限が同時期であることから、上記「1」と同じ対応ができないため、「2月のエルゴ記録と%IDT」は、手打ちでご入力ください。</t>
    <rPh sb="22" eb="26">
      <t>テイ</t>
    </rPh>
    <rPh sb="30" eb="32">
      <t>モウセィ</t>
    </rPh>
    <rPh sb="32" eb="36">
      <t>テイシュテゥ</t>
    </rPh>
    <rPh sb="37" eb="40">
      <t>ドウジ</t>
    </rPh>
    <rPh sb="48" eb="50">
      <t>ジョウ</t>
    </rPh>
    <rPh sb="56" eb="58">
      <t>タイオウ</t>
    </rPh>
    <rPh sb="83" eb="85">
      <t>テウティ</t>
    </rPh>
    <rPh sb="88" eb="90">
      <t>ニュウリョク</t>
    </rPh>
    <phoneticPr fontId="5"/>
  </si>
  <si>
    <t>3. 上記「2」の「手打ちでの2月のエルゴ記録」が、今後（2月23日（月）以降）JARAHPに掲載される「2月エルゴ記録」と不一致がある場合は、強化委員会側で「手打ちでの2月のエルゴ記録」を修正する場合があります。</t>
    <rPh sb="3" eb="5">
      <t>ジョウ</t>
    </rPh>
    <rPh sb="10" eb="12">
      <t>テウティ</t>
    </rPh>
    <rPh sb="26" eb="28">
      <t>コンゴ</t>
    </rPh>
    <rPh sb="35" eb="36">
      <t>ゲテゥ</t>
    </rPh>
    <rPh sb="37" eb="39">
      <t>イコウ</t>
    </rPh>
    <rPh sb="47" eb="49">
      <t>ケイサイ</t>
    </rPh>
    <rPh sb="62" eb="65">
      <t>フイッティ</t>
    </rPh>
    <rPh sb="72" eb="74">
      <t>キョウ</t>
    </rPh>
    <rPh sb="74" eb="76">
      <t>イイn</t>
    </rPh>
    <rPh sb="76" eb="78">
      <t>キョウカイイn</t>
    </rPh>
    <rPh sb="95" eb="97">
      <t>シュウセイ</t>
    </rPh>
    <rPh sb="99" eb="101">
      <t>バアイ</t>
    </rPh>
    <phoneticPr fontId="5"/>
  </si>
  <si>
    <r>
      <rPr>
        <b/>
        <sz val="12"/>
        <color theme="1"/>
        <rFont val="游ゴシック"/>
        <family val="3"/>
        <charset val="128"/>
      </rPr>
      <t xml:space="preserve">体重別
</t>
    </r>
    <r>
      <rPr>
        <b/>
        <sz val="16"/>
        <color rgb="FFFF0000"/>
        <rFont val="游ゴシック"/>
        <family val="3"/>
        <charset val="128"/>
      </rPr>
      <t>(シニアのみ選択してください）</t>
    </r>
    <r>
      <rPr>
        <sz val="10"/>
        <color theme="1"/>
        <rFont val="游ゴシック"/>
        <family val="3"/>
        <charset val="128"/>
      </rPr>
      <t xml:space="preserve">
（オープンか軽量級か）
open or light
</t>
    </r>
    <r>
      <rPr>
        <b/>
        <sz val="12"/>
        <color rgb="FFFF0000"/>
        <rFont val="MS Mincho"/>
        <family val="1"/>
        <charset val="128"/>
      </rPr>
      <t>SBSでの軽量級の
体重制限は</t>
    </r>
    <r>
      <rPr>
        <b/>
        <sz val="12"/>
        <color rgb="FFFF0000"/>
        <rFont val="Century"/>
        <family val="1"/>
      </rPr>
      <t xml:space="preserve"> </t>
    </r>
    <r>
      <rPr>
        <b/>
        <sz val="12"/>
        <color rgb="FFFF0000"/>
        <rFont val="MS Mincho"/>
        <family val="1"/>
        <charset val="128"/>
      </rPr>
      <t>、
男子 72.5 ㎏以下
女子 59.0 ㎏以下</t>
    </r>
    <rPh sb="0" eb="2">
      <t>タイジュウ</t>
    </rPh>
    <rPh sb="9" eb="11">
      <t>センタ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</si>
</sst>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0.0%"/>
  </numFmts>
  <fonts count="50">
    <font>
      <sz val="11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1"/>
      <color rgb="FFFF0000"/>
      <name val="Yu Gothic"/>
      <family val="2"/>
      <charset val="128"/>
      <scheme val="minor"/>
    </font>
    <font>
      <b/>
      <sz val="22"/>
      <color rgb="FFFF0000"/>
      <name val="Yu Gothic"/>
      <family val="3"/>
      <charset val="1"/>
    </font>
    <font>
      <b/>
      <sz val="12"/>
      <color theme="1"/>
      <name val="Yu Gothic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rgb="FFFF0000"/>
      <name val="Yu Gothic"/>
      <family val="3"/>
    </font>
    <font>
      <sz val="11"/>
      <color rgb="FFFF0000"/>
      <name val="Yu Gothic"/>
      <family val="3"/>
      <charset val="128"/>
    </font>
    <font>
      <b/>
      <u/>
      <sz val="11"/>
      <color rgb="FFFF0000"/>
      <name val="Yu Gothic"/>
      <family val="3"/>
      <charset val="128"/>
    </font>
    <font>
      <b/>
      <sz val="18"/>
      <color rgb="FFFF0000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</font>
    <font>
      <b/>
      <sz val="20"/>
      <color rgb="FFFF0000"/>
      <name val="Yu Gothic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MS Mincho"/>
      <family val="1"/>
      <charset val="128"/>
    </font>
    <font>
      <b/>
      <sz val="12"/>
      <color rgb="FFFF0000"/>
      <name val="Century"/>
      <family val="1"/>
    </font>
    <font>
      <sz val="6"/>
      <name val="Yu Gothic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</font>
    <font>
      <sz val="12"/>
      <color theme="1"/>
      <name val="Yu Gothic"/>
      <family val="3"/>
      <charset val="1"/>
    </font>
    <font>
      <sz val="12"/>
      <color theme="1"/>
      <name val="Yu Gothic"/>
      <family val="3"/>
      <charset val="128"/>
    </font>
    <font>
      <sz val="14"/>
      <color rgb="FFFF0000"/>
      <name val="Yu Gothic"/>
      <family val="3"/>
      <charset val="1"/>
    </font>
    <font>
      <sz val="14"/>
      <color rgb="FFFF0000"/>
      <name val="Yu Gothic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FF0000"/>
      <name val="Yu Gothic"/>
      <family val="3"/>
      <charset val="128"/>
    </font>
    <font>
      <sz val="11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1"/>
      <color theme="5"/>
      <name val="Yu Gothic"/>
      <family val="3"/>
      <charset val="128"/>
      <scheme val="minor"/>
    </font>
    <font>
      <sz val="10"/>
      <color theme="1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rgb="FF00B05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b/>
      <sz val="16"/>
      <color rgb="FFFF0000"/>
      <name val="游ゴシック"/>
      <family val="3"/>
      <charset val="128"/>
    </font>
    <font>
      <b/>
      <sz val="20"/>
      <color rgb="FFFF0000"/>
      <name val="Yu Gothic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FFE100"/>
        <bgColor indexed="64"/>
      </patternFill>
    </fill>
    <fill>
      <patternFill patternType="solid">
        <fgColor rgb="FF00FF4E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FFA000"/>
        <bgColor rgb="FFCCFFFF"/>
      </patternFill>
    </fill>
    <fill>
      <patternFill patternType="solid">
        <fgColor rgb="FFADFFB6"/>
        <bgColor rgb="FFCCFFFF"/>
      </patternFill>
    </fill>
    <fill>
      <patternFill patternType="solid">
        <fgColor rgb="FF2FDEA2"/>
        <bgColor rgb="FFD8D8D8"/>
      </patternFill>
    </fill>
    <fill>
      <patternFill patternType="solid">
        <fgColor theme="7" tint="0.59999389629810485"/>
        <bgColor rgb="FFCCFFFF"/>
      </patternFill>
    </fill>
    <fill>
      <patternFill patternType="solid">
        <fgColor rgb="FFDFB8D8"/>
        <bgColor indexed="64"/>
      </patternFill>
    </fill>
    <fill>
      <patternFill patternType="solid">
        <fgColor rgb="FFADFFB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4">
    <xf numFmtId="0" fontId="0" fillId="0" borderId="0" xfId="0">
      <alignment vertical="center"/>
    </xf>
    <xf numFmtId="0" fontId="6" fillId="0" borderId="0" xfId="0" applyFont="1">
      <alignment vertical="center"/>
    </xf>
    <xf numFmtId="0" fontId="17" fillId="14" borderId="44" xfId="0" applyFont="1" applyFill="1" applyBorder="1" applyAlignment="1" applyProtection="1">
      <alignment horizontal="center" vertical="center"/>
      <protection locked="0"/>
    </xf>
    <xf numFmtId="0" fontId="17" fillId="14" borderId="59" xfId="0" applyFont="1" applyFill="1" applyBorder="1" applyAlignment="1" applyProtection="1">
      <alignment horizontal="center" vertical="center"/>
      <protection locked="0"/>
    </xf>
    <xf numFmtId="0" fontId="17" fillId="9" borderId="60" xfId="0" applyFont="1" applyFill="1" applyBorder="1" applyAlignment="1" applyProtection="1">
      <alignment horizontal="center" vertical="center"/>
      <protection locked="0"/>
    </xf>
    <xf numFmtId="0" fontId="17" fillId="14" borderId="61" xfId="0" applyFont="1" applyFill="1" applyBorder="1" applyAlignment="1" applyProtection="1">
      <alignment horizontal="center" vertical="center"/>
      <protection locked="0"/>
    </xf>
    <xf numFmtId="0" fontId="17" fillId="9" borderId="62" xfId="0" applyFont="1" applyFill="1" applyBorder="1" applyAlignment="1" applyProtection="1">
      <alignment horizontal="center" vertical="center"/>
      <protection locked="0"/>
    </xf>
    <xf numFmtId="0" fontId="17" fillId="15" borderId="63" xfId="0" applyFont="1" applyFill="1" applyBorder="1" applyAlignment="1" applyProtection="1">
      <alignment horizontal="center" vertical="center"/>
      <protection locked="0"/>
    </xf>
    <xf numFmtId="0" fontId="17" fillId="15" borderId="64" xfId="0" applyFont="1" applyFill="1" applyBorder="1" applyAlignment="1" applyProtection="1">
      <alignment horizontal="center" vertical="center"/>
      <protection locked="0"/>
    </xf>
    <xf numFmtId="0" fontId="17" fillId="15" borderId="65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16" borderId="17" xfId="0" applyFont="1" applyFill="1" applyBorder="1" applyAlignment="1" applyProtection="1">
      <alignment horizontal="center" vertical="center"/>
      <protection locked="0"/>
    </xf>
    <xf numFmtId="0" fontId="17" fillId="16" borderId="19" xfId="0" applyFont="1" applyFill="1" applyBorder="1" applyAlignment="1" applyProtection="1">
      <alignment horizontal="center" vertical="center"/>
      <protection locked="0"/>
    </xf>
    <xf numFmtId="0" fontId="25" fillId="18" borderId="4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/>
      <protection locked="0"/>
    </xf>
    <xf numFmtId="0" fontId="17" fillId="17" borderId="2" xfId="0" applyFont="1" applyFill="1" applyBorder="1" applyAlignment="1" applyProtection="1">
      <alignment horizontal="center" vertical="center"/>
      <protection locked="0"/>
    </xf>
    <xf numFmtId="0" fontId="17" fillId="17" borderId="14" xfId="0" applyFont="1" applyFill="1" applyBorder="1" applyAlignment="1" applyProtection="1">
      <alignment horizontal="center" vertical="center"/>
      <protection locked="0"/>
    </xf>
    <xf numFmtId="0" fontId="17" fillId="9" borderId="42" xfId="0" applyFont="1" applyFill="1" applyBorder="1" applyAlignment="1" applyProtection="1">
      <alignment horizontal="center" vertical="center"/>
      <protection locked="0"/>
    </xf>
    <xf numFmtId="0" fontId="17" fillId="19" borderId="39" xfId="0" applyFont="1" applyFill="1" applyBorder="1" applyAlignment="1" applyProtection="1">
      <alignment horizontal="center" vertical="center"/>
      <protection locked="0"/>
    </xf>
    <xf numFmtId="0" fontId="17" fillId="19" borderId="40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41" fillId="0" borderId="0" xfId="0" applyFont="1">
      <alignment vertical="center"/>
    </xf>
    <xf numFmtId="47" fontId="0" fillId="0" borderId="0" xfId="0" applyNumberFormat="1">
      <alignment vertical="center"/>
    </xf>
    <xf numFmtId="0" fontId="8" fillId="0" borderId="0" xfId="0" applyFont="1">
      <alignment vertical="center"/>
    </xf>
    <xf numFmtId="178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47" fontId="42" fillId="7" borderId="0" xfId="0" applyNumberFormat="1" applyFont="1" applyFill="1">
      <alignment vertical="center"/>
    </xf>
    <xf numFmtId="178" fontId="40" fillId="0" borderId="0" xfId="0" applyNumberFormat="1" applyFont="1">
      <alignment vertical="center"/>
    </xf>
    <xf numFmtId="0" fontId="4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4" fillId="0" borderId="0" xfId="0" applyFont="1">
      <alignment vertical="center"/>
    </xf>
    <xf numFmtId="0" fontId="46" fillId="0" borderId="0" xfId="0" applyFont="1">
      <alignment vertical="center"/>
    </xf>
    <xf numFmtId="14" fontId="8" fillId="0" borderId="0" xfId="0" applyNumberFormat="1" applyFont="1" applyAlignment="1">
      <alignment horizontal="left" vertical="center"/>
    </xf>
    <xf numFmtId="47" fontId="8" fillId="7" borderId="0" xfId="0" applyNumberFormat="1" applyFont="1" applyFill="1">
      <alignment vertical="center"/>
    </xf>
    <xf numFmtId="0" fontId="0" fillId="0" borderId="66" xfId="0" applyBorder="1">
      <alignment vertical="center"/>
    </xf>
    <xf numFmtId="0" fontId="8" fillId="0" borderId="66" xfId="0" applyFont="1" applyBorder="1">
      <alignment vertical="center"/>
    </xf>
    <xf numFmtId="178" fontId="0" fillId="0" borderId="66" xfId="0" applyNumberFormat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47" fontId="10" fillId="0" borderId="17" xfId="0" applyNumberFormat="1" applyFont="1" applyBorder="1" applyAlignment="1" applyProtection="1">
      <alignment horizontal="center" vertical="center"/>
      <protection locked="0"/>
    </xf>
    <xf numFmtId="178" fontId="3" fillId="0" borderId="18" xfId="0" applyNumberFormat="1" applyFont="1" applyBorder="1" applyAlignment="1" applyProtection="1">
      <alignment horizontal="center" vertical="center"/>
      <protection locked="0"/>
    </xf>
    <xf numFmtId="47" fontId="10" fillId="0" borderId="19" xfId="0" applyNumberFormat="1" applyFont="1" applyBorder="1" applyAlignment="1" applyProtection="1">
      <alignment horizontal="center" vertical="center"/>
      <protection locked="0"/>
    </xf>
    <xf numFmtId="178" fontId="3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177" fontId="10" fillId="0" borderId="4" xfId="0" applyNumberFormat="1" applyFont="1" applyBorder="1" applyAlignment="1" applyProtection="1">
      <alignment horizontal="center" vertical="center"/>
      <protection locked="0"/>
    </xf>
    <xf numFmtId="177" fontId="10" fillId="0" borderId="1" xfId="0" applyNumberFormat="1" applyFont="1" applyBorder="1" applyAlignment="1" applyProtection="1">
      <alignment horizontal="center" vertical="center"/>
      <protection locked="0"/>
    </xf>
    <xf numFmtId="0" fontId="17" fillId="10" borderId="44" xfId="0" applyFont="1" applyFill="1" applyBorder="1" applyAlignment="1" applyProtection="1">
      <alignment horizontal="center" vertical="center"/>
      <protection locked="0"/>
    </xf>
    <xf numFmtId="0" fontId="17" fillId="11" borderId="45" xfId="0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77" fontId="10" fillId="0" borderId="13" xfId="0" applyNumberFormat="1" applyFont="1" applyBorder="1" applyAlignment="1" applyProtection="1">
      <alignment horizontal="center" vertical="center"/>
      <protection locked="0"/>
    </xf>
    <xf numFmtId="177" fontId="10" fillId="0" borderId="20" xfId="0" applyNumberFormat="1" applyFont="1" applyBorder="1" applyAlignment="1" applyProtection="1">
      <alignment horizontal="center" vertical="center"/>
      <protection locked="0"/>
    </xf>
    <xf numFmtId="0" fontId="17" fillId="10" borderId="50" xfId="0" applyFont="1" applyFill="1" applyBorder="1" applyAlignment="1" applyProtection="1">
      <alignment horizontal="center" vertical="center"/>
      <protection locked="0"/>
    </xf>
    <xf numFmtId="0" fontId="17" fillId="11" borderId="51" xfId="0" applyFont="1" applyFill="1" applyBorder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21" fillId="2" borderId="0" xfId="0" applyFont="1" applyFill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2" fillId="3" borderId="36" xfId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3" borderId="28" xfId="0" applyFill="1" applyBorder="1" applyAlignment="1" applyProtection="1">
      <alignment horizontal="center" vertical="center" wrapText="1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0" fillId="5" borderId="32" xfId="0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14" fillId="12" borderId="27" xfId="0" applyFont="1" applyFill="1" applyBorder="1" applyAlignment="1" applyProtection="1">
      <alignment horizontal="center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center" vertical="center"/>
      <protection locked="0"/>
    </xf>
    <xf numFmtId="0" fontId="2" fillId="4" borderId="30" xfId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177" fontId="11" fillId="4" borderId="46" xfId="0" applyNumberFormat="1" applyFont="1" applyFill="1" applyBorder="1" applyAlignment="1" applyProtection="1">
      <alignment horizontal="center" vertical="center"/>
      <protection locked="0"/>
    </xf>
    <xf numFmtId="177" fontId="11" fillId="4" borderId="47" xfId="0" applyNumberFormat="1" applyFont="1" applyFill="1" applyBorder="1" applyAlignment="1" applyProtection="1">
      <alignment horizontal="center" vertical="center"/>
      <protection locked="0"/>
    </xf>
    <xf numFmtId="0" fontId="17" fillId="9" borderId="48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176" fontId="11" fillId="4" borderId="52" xfId="0" applyNumberFormat="1" applyFont="1" applyFill="1" applyBorder="1" applyAlignment="1" applyProtection="1">
      <alignment horizontal="center" vertical="center"/>
      <protection locked="0"/>
    </xf>
    <xf numFmtId="47" fontId="11" fillId="4" borderId="29" xfId="0" applyNumberFormat="1" applyFont="1" applyFill="1" applyBorder="1" applyAlignment="1" applyProtection="1">
      <alignment horizontal="center" vertical="center"/>
      <protection locked="0"/>
    </xf>
    <xf numFmtId="178" fontId="3" fillId="4" borderId="31" xfId="0" applyNumberFormat="1" applyFont="1" applyFill="1" applyBorder="1" applyAlignment="1" applyProtection="1">
      <alignment horizontal="center" vertical="center"/>
      <protection locked="0"/>
    </xf>
    <xf numFmtId="47" fontId="11" fillId="4" borderId="32" xfId="0" applyNumberFormat="1" applyFont="1" applyFill="1" applyBorder="1" applyAlignment="1" applyProtection="1">
      <alignment horizontal="center" vertical="center"/>
      <protection locked="0"/>
    </xf>
    <xf numFmtId="47" fontId="11" fillId="4" borderId="42" xfId="0" applyNumberFormat="1" applyFont="1" applyFill="1" applyBorder="1" applyAlignment="1" applyProtection="1">
      <alignment horizontal="center" vertical="center"/>
      <protection locked="0"/>
    </xf>
    <xf numFmtId="178" fontId="3" fillId="4" borderId="42" xfId="0" applyNumberFormat="1" applyFont="1" applyFill="1" applyBorder="1" applyAlignment="1" applyProtection="1">
      <alignment horizontal="center" vertical="center"/>
      <protection locked="0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7" fontId="11" fillId="0" borderId="29" xfId="0" applyNumberFormat="1" applyFont="1" applyBorder="1" applyAlignment="1" applyProtection="1">
      <alignment horizontal="center" vertical="center"/>
      <protection locked="0"/>
    </xf>
    <xf numFmtId="178" fontId="3" fillId="0" borderId="31" xfId="0" applyNumberFormat="1" applyFont="1" applyBorder="1" applyAlignment="1" applyProtection="1">
      <alignment horizontal="center" vertical="center"/>
      <protection locked="0"/>
    </xf>
    <xf numFmtId="47" fontId="11" fillId="0" borderId="1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177" fontId="4" fillId="0" borderId="30" xfId="0" applyNumberFormat="1" applyFont="1" applyBorder="1" applyAlignment="1" applyProtection="1">
      <alignment horizontal="center" vertical="center"/>
      <protection locked="0"/>
    </xf>
    <xf numFmtId="177" fontId="11" fillId="0" borderId="42" xfId="0" applyNumberFormat="1" applyFont="1" applyBorder="1" applyAlignment="1" applyProtection="1">
      <alignment horizontal="center" vertical="center"/>
      <protection locked="0"/>
    </xf>
    <xf numFmtId="0" fontId="17" fillId="10" borderId="53" xfId="0" applyFont="1" applyFill="1" applyBorder="1" applyAlignment="1" applyProtection="1">
      <alignment horizontal="center" vertical="center"/>
      <protection locked="0"/>
    </xf>
    <xf numFmtId="0" fontId="17" fillId="11" borderId="54" xfId="0" applyFont="1" applyFill="1" applyBorder="1" applyAlignment="1" applyProtection="1">
      <alignment horizontal="center" vertical="center"/>
      <protection locked="0"/>
    </xf>
    <xf numFmtId="176" fontId="4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7" fontId="4" fillId="0" borderId="20" xfId="0" applyNumberFormat="1" applyFont="1" applyBorder="1" applyAlignment="1" applyProtection="1">
      <alignment horizontal="center" vertical="center"/>
      <protection locked="0"/>
    </xf>
    <xf numFmtId="177" fontId="11" fillId="0" borderId="40" xfId="0" applyNumberFormat="1" applyFont="1" applyBorder="1" applyAlignment="1" applyProtection="1">
      <alignment horizontal="center" vertical="center"/>
      <protection locked="0"/>
    </xf>
    <xf numFmtId="0" fontId="17" fillId="10" borderId="55" xfId="0" applyFont="1" applyFill="1" applyBorder="1" applyAlignment="1" applyProtection="1">
      <alignment horizontal="center" vertical="center"/>
      <protection locked="0"/>
    </xf>
    <xf numFmtId="0" fontId="17" fillId="11" borderId="56" xfId="0" applyFont="1" applyFill="1" applyBorder="1" applyAlignment="1" applyProtection="1">
      <alignment horizontal="center" vertical="center"/>
      <protection locked="0"/>
    </xf>
    <xf numFmtId="176" fontId="4" fillId="0" borderId="40" xfId="0" applyNumberFormat="1" applyFont="1" applyBorder="1" applyAlignment="1" applyProtection="1">
      <alignment horizontal="center" vertical="center"/>
      <protection locked="0"/>
    </xf>
    <xf numFmtId="0" fontId="21" fillId="2" borderId="26" xfId="0" applyFont="1" applyFill="1" applyBorder="1" applyProtection="1">
      <alignment vertical="center"/>
      <protection locked="0"/>
    </xf>
    <xf numFmtId="0" fontId="21" fillId="2" borderId="25" xfId="0" applyFont="1" applyFill="1" applyBorder="1" applyAlignment="1" applyProtection="1">
      <alignment vertical="center" wrapText="1"/>
      <protection locked="0"/>
    </xf>
    <xf numFmtId="0" fontId="21" fillId="2" borderId="27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5" borderId="37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177" fontId="4" fillId="4" borderId="8" xfId="0" applyNumberFormat="1" applyFont="1" applyFill="1" applyBorder="1" applyAlignment="1" applyProtection="1">
      <alignment horizontal="center" vertical="center"/>
      <protection locked="0"/>
    </xf>
    <xf numFmtId="177" fontId="11" fillId="4" borderId="5" xfId="0" applyNumberFormat="1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176" fontId="4" fillId="4" borderId="9" xfId="0" applyNumberFormat="1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177" fontId="4" fillId="4" borderId="15" xfId="0" applyNumberFormat="1" applyFont="1" applyFill="1" applyBorder="1" applyAlignment="1" applyProtection="1">
      <alignment horizontal="center" vertical="center"/>
      <protection locked="0"/>
    </xf>
    <xf numFmtId="177" fontId="11" fillId="4" borderId="12" xfId="0" applyNumberFormat="1" applyFont="1" applyFill="1" applyBorder="1" applyAlignment="1" applyProtection="1">
      <alignment horizontal="center" vertical="center"/>
      <protection locked="0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176" fontId="4" fillId="4" borderId="16" xfId="0" applyNumberFormat="1" applyFont="1" applyFill="1" applyBorder="1" applyAlignment="1" applyProtection="1">
      <alignment horizontal="center" vertical="center"/>
      <protection locked="0"/>
    </xf>
    <xf numFmtId="47" fontId="11" fillId="4" borderId="19" xfId="0" applyNumberFormat="1" applyFont="1" applyFill="1" applyBorder="1" applyAlignment="1" applyProtection="1">
      <alignment horizontal="center" vertical="center"/>
      <protection locked="0"/>
    </xf>
    <xf numFmtId="178" fontId="3" fillId="4" borderId="21" xfId="0" applyNumberFormat="1" applyFont="1" applyFill="1" applyBorder="1" applyAlignment="1" applyProtection="1">
      <alignment horizontal="center" vertical="center"/>
      <protection locked="0"/>
    </xf>
    <xf numFmtId="47" fontId="11" fillId="4" borderId="40" xfId="0" applyNumberFormat="1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5" fillId="3" borderId="23" xfId="0" applyFont="1" applyFill="1" applyBorder="1" applyAlignment="1" applyProtection="1">
      <alignment horizontal="center" vertical="center" wrapText="1"/>
      <protection locked="0"/>
    </xf>
    <xf numFmtId="0" fontId="45" fillId="3" borderId="27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1" fillId="4" borderId="41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1" fillId="4" borderId="4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8" fillId="20" borderId="0" xfId="0" applyFont="1" applyFill="1">
      <alignment vertical="center"/>
    </xf>
    <xf numFmtId="0" fontId="13" fillId="0" borderId="0" xfId="0" applyFont="1">
      <alignment vertical="center"/>
    </xf>
    <xf numFmtId="47" fontId="10" fillId="0" borderId="17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47" fontId="10" fillId="0" borderId="19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47" fontId="11" fillId="13" borderId="39" xfId="0" applyNumberFormat="1" applyFont="1" applyFill="1" applyBorder="1" applyAlignment="1">
      <alignment horizontal="center" vertical="center"/>
    </xf>
    <xf numFmtId="178" fontId="16" fillId="8" borderId="11" xfId="0" applyNumberFormat="1" applyFont="1" applyFill="1" applyBorder="1" applyAlignment="1">
      <alignment horizontal="center" vertical="center"/>
    </xf>
    <xf numFmtId="47" fontId="11" fillId="13" borderId="57" xfId="0" applyNumberFormat="1" applyFont="1" applyFill="1" applyBorder="1" applyAlignment="1">
      <alignment horizontal="center" vertical="center"/>
    </xf>
    <xf numFmtId="47" fontId="11" fillId="13" borderId="16" xfId="0" applyNumberFormat="1" applyFont="1" applyFill="1" applyBorder="1" applyAlignment="1">
      <alignment horizontal="center" vertical="center"/>
    </xf>
    <xf numFmtId="178" fontId="16" fillId="8" borderId="16" xfId="0" applyNumberFormat="1" applyFont="1" applyFill="1" applyBorder="1" applyAlignment="1">
      <alignment horizontal="center" vertical="center"/>
    </xf>
    <xf numFmtId="47" fontId="10" fillId="0" borderId="29" xfId="0" applyNumberFormat="1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/>
    </xf>
    <xf numFmtId="47" fontId="10" fillId="0" borderId="67" xfId="0" applyNumberFormat="1" applyFont="1" applyBorder="1" applyAlignment="1">
      <alignment horizontal="center" vertical="center"/>
    </xf>
    <xf numFmtId="178" fontId="3" fillId="0" borderId="68" xfId="0" applyNumberFormat="1" applyFont="1" applyBorder="1" applyAlignment="1">
      <alignment horizontal="center" vertical="center"/>
    </xf>
    <xf numFmtId="47" fontId="10" fillId="0" borderId="33" xfId="0" applyNumberFormat="1" applyFont="1" applyBorder="1" applyAlignment="1">
      <alignment horizontal="center" vertical="center"/>
    </xf>
    <xf numFmtId="178" fontId="3" fillId="0" borderId="70" xfId="0" applyNumberFormat="1" applyFont="1" applyBorder="1" applyAlignment="1">
      <alignment horizontal="center" vertical="center"/>
    </xf>
    <xf numFmtId="47" fontId="11" fillId="13" borderId="42" xfId="0" applyNumberFormat="1" applyFont="1" applyFill="1" applyBorder="1" applyAlignment="1">
      <alignment horizontal="center" vertical="center"/>
    </xf>
    <xf numFmtId="178" fontId="16" fillId="8" borderId="31" xfId="0" applyNumberFormat="1" applyFont="1" applyFill="1" applyBorder="1" applyAlignment="1">
      <alignment horizontal="center" vertical="center"/>
    </xf>
    <xf numFmtId="47" fontId="11" fillId="13" borderId="43" xfId="0" applyNumberFormat="1" applyFont="1" applyFill="1" applyBorder="1" applyAlignment="1">
      <alignment horizontal="center" vertical="center"/>
    </xf>
    <xf numFmtId="178" fontId="16" fillId="8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49" fontId="0" fillId="0" borderId="69" xfId="0" applyNumberForma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24" fillId="18" borderId="41" xfId="0" applyFont="1" applyFill="1" applyBorder="1" applyAlignment="1" applyProtection="1">
      <alignment horizontal="center" vertical="center" wrapText="1"/>
      <protection locked="0"/>
    </xf>
    <xf numFmtId="0" fontId="24" fillId="18" borderId="49" xfId="0" applyFont="1" applyFill="1" applyBorder="1" applyAlignment="1" applyProtection="1">
      <alignment horizontal="center" vertical="center" wrapText="1"/>
      <protection locked="0"/>
    </xf>
    <xf numFmtId="0" fontId="30" fillId="18" borderId="41" xfId="0" applyFont="1" applyFill="1" applyBorder="1" applyAlignment="1" applyProtection="1">
      <alignment horizontal="center" vertical="center" wrapText="1"/>
      <protection locked="0"/>
    </xf>
    <xf numFmtId="178" fontId="16" fillId="8" borderId="38" xfId="0" applyNumberFormat="1" applyFont="1" applyFill="1" applyBorder="1" applyAlignment="1">
      <alignment horizontal="center" vertical="center"/>
    </xf>
    <xf numFmtId="178" fontId="16" fillId="8" borderId="43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49" xfId="0" applyFill="1" applyBorder="1" applyAlignment="1" applyProtection="1">
      <alignment horizontal="center" vertical="center" wrapText="1"/>
      <protection locked="0"/>
    </xf>
    <xf numFmtId="178" fontId="3" fillId="4" borderId="38" xfId="0" applyNumberFormat="1" applyFont="1" applyFill="1" applyBorder="1" applyAlignment="1" applyProtection="1">
      <alignment horizontal="center" vertical="center"/>
      <protection locked="0"/>
    </xf>
    <xf numFmtId="178" fontId="3" fillId="4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2" fillId="22" borderId="41" xfId="0" applyFont="1" applyFill="1" applyBorder="1" applyAlignment="1">
      <alignment horizontal="center" vertical="center" wrapText="1"/>
    </xf>
    <xf numFmtId="0" fontId="32" fillId="22" borderId="52" xfId="0" applyFont="1" applyFill="1" applyBorder="1" applyAlignment="1">
      <alignment horizontal="center" vertical="center" wrapText="1"/>
    </xf>
    <xf numFmtId="0" fontId="32" fillId="22" borderId="49" xfId="0" applyFont="1" applyFill="1" applyBorder="1" applyAlignment="1">
      <alignment horizontal="center" vertical="center" wrapText="1"/>
    </xf>
    <xf numFmtId="0" fontId="32" fillId="22" borderId="72" xfId="0" applyFont="1" applyFill="1" applyBorder="1" applyAlignment="1">
      <alignment horizontal="center" vertical="center" wrapText="1"/>
    </xf>
    <xf numFmtId="0" fontId="32" fillId="22" borderId="73" xfId="0" applyFont="1" applyFill="1" applyBorder="1" applyAlignment="1">
      <alignment horizontal="center" vertical="center" wrapText="1"/>
    </xf>
    <xf numFmtId="0" fontId="32" fillId="22" borderId="74" xfId="0" applyFont="1" applyFill="1" applyBorder="1" applyAlignment="1">
      <alignment horizontal="center" vertical="center" wrapText="1"/>
    </xf>
    <xf numFmtId="0" fontId="32" fillId="23" borderId="41" xfId="0" applyFont="1" applyFill="1" applyBorder="1" applyAlignment="1" applyProtection="1">
      <alignment horizontal="center" vertical="top" wrapText="1"/>
      <protection locked="0"/>
    </xf>
    <xf numFmtId="0" fontId="32" fillId="23" borderId="52" xfId="0" applyFont="1" applyFill="1" applyBorder="1" applyAlignment="1" applyProtection="1">
      <alignment horizontal="center" vertical="top" wrapText="1"/>
      <protection locked="0"/>
    </xf>
    <xf numFmtId="0" fontId="32" fillId="23" borderId="49" xfId="0" applyFont="1" applyFill="1" applyBorder="1" applyAlignment="1" applyProtection="1">
      <alignment horizontal="center" vertical="top" wrapText="1"/>
      <protection locked="0"/>
    </xf>
    <xf numFmtId="0" fontId="32" fillId="23" borderId="72" xfId="0" applyFont="1" applyFill="1" applyBorder="1" applyAlignment="1" applyProtection="1">
      <alignment horizontal="center" vertical="top" wrapText="1"/>
      <protection locked="0"/>
    </xf>
    <xf numFmtId="0" fontId="32" fillId="23" borderId="73" xfId="0" applyFont="1" applyFill="1" applyBorder="1" applyAlignment="1" applyProtection="1">
      <alignment horizontal="center" vertical="top" wrapText="1"/>
      <protection locked="0"/>
    </xf>
    <xf numFmtId="0" fontId="32" fillId="23" borderId="74" xfId="0" applyFont="1" applyFill="1" applyBorder="1" applyAlignment="1" applyProtection="1">
      <alignment horizontal="center" vertical="top" wrapText="1"/>
      <protection locked="0"/>
    </xf>
    <xf numFmtId="0" fontId="47" fillId="21" borderId="0" xfId="0" applyFont="1" applyFill="1" applyAlignment="1" applyProtection="1">
      <alignment horizontal="center" vertical="center"/>
      <protection locked="0"/>
    </xf>
    <xf numFmtId="0" fontId="47" fillId="21" borderId="71" xfId="0" applyFont="1" applyFill="1" applyBorder="1" applyAlignment="1" applyProtection="1">
      <alignment horizontal="center" vertical="center"/>
      <protection locked="0"/>
    </xf>
    <xf numFmtId="0" fontId="47" fillId="21" borderId="26" xfId="0" applyFont="1" applyFill="1" applyBorder="1" applyAlignment="1" applyProtection="1">
      <alignment horizontal="center" vertical="center"/>
      <protection locked="0"/>
    </xf>
    <xf numFmtId="0" fontId="47" fillId="21" borderId="25" xfId="0" applyFont="1" applyFill="1" applyBorder="1" applyAlignment="1" applyProtection="1">
      <alignment horizontal="center" vertical="center"/>
      <protection locked="0"/>
    </xf>
    <xf numFmtId="0" fontId="47" fillId="21" borderId="27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EB70283A-C3D2-C847-B52E-487A73B3AF83}"/>
  </cellStyles>
  <dxfs count="0"/>
  <tableStyles count="0" defaultTableStyle="TableStyleMedium2" defaultPivotStyle="PivotStyleLight16"/>
  <colors>
    <mruColors>
      <color rgb="FFDFB8D8"/>
      <color rgb="FFCCFFFF"/>
      <color rgb="FF2FDEA2"/>
      <color rgb="FFDEC600"/>
      <color rgb="FFDFBDB4"/>
      <color rgb="FFE586D5"/>
      <color rgb="FFADFFB6"/>
      <color rgb="FFFFA000"/>
      <color rgb="FF00FF4E"/>
      <color rgb="FFFFE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5537</xdr:colOff>
      <xdr:row>4</xdr:row>
      <xdr:rowOff>143983</xdr:rowOff>
    </xdr:from>
    <xdr:to>
      <xdr:col>8</xdr:col>
      <xdr:colOff>587006</xdr:colOff>
      <xdr:row>23</xdr:row>
      <xdr:rowOff>155059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187E5B4-3412-328B-BC9B-55B53D5DDA77}"/>
            </a:ext>
          </a:extLst>
        </xdr:cNvPr>
        <xdr:cNvSpPr/>
      </xdr:nvSpPr>
      <xdr:spPr>
        <a:xfrm>
          <a:off x="7055145" y="1030030"/>
          <a:ext cx="5770378" cy="421979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ロック付きエクセル版では、</a:t>
          </a:r>
          <a:endParaRPr kumimoji="1" lang="en-US" altLang="ja-JP" sz="2000" b="1"/>
        </a:p>
        <a:p>
          <a:pPr algn="ctr"/>
          <a:r>
            <a:rPr kumimoji="1" lang="en-US" altLang="ja-JP" sz="2000" b="1"/>
            <a:t>H</a:t>
          </a:r>
          <a:r>
            <a:rPr kumimoji="1" lang="ja-JP" altLang="en-US" sz="2000" b="1"/>
            <a:t>列以降は削除済み</a:t>
          </a:r>
          <a:endParaRPr kumimoji="1" lang="en-US" altLang="ja-JP" sz="2000" b="1"/>
        </a:p>
        <a:p>
          <a:pPr algn="ctr"/>
          <a:r>
            <a:rPr kumimoji="1" lang="en-US" altLang="ja-JP" sz="2000" b="1"/>
            <a:t>(</a:t>
          </a:r>
          <a:r>
            <a:rPr kumimoji="1" lang="ja-JP" altLang="en-US" sz="2000" b="1"/>
            <a:t>データ修正履歴などが載っている</a:t>
          </a:r>
          <a:r>
            <a:rPr kumimoji="1" lang="en-US" altLang="ja-JP" sz="2000" b="1"/>
            <a:t>)</a:t>
          </a:r>
          <a:endParaRPr kumimoji="1" lang="ja-JP" alt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D0E6-A8F7-44A7-83FE-0A0ABCB53D52}">
  <sheetPr>
    <tabColor rgb="FFFF0000"/>
  </sheetPr>
  <dimension ref="A1:P11"/>
  <sheetViews>
    <sheetView tabSelected="1" workbookViewId="0">
      <selection activeCell="D22" sqref="D22"/>
    </sheetView>
  </sheetViews>
  <sheetFormatPr baseColWidth="10" defaultColWidth="11" defaultRowHeight="17"/>
  <sheetData>
    <row r="1" spans="1:16" ht="34" customHeight="1">
      <c r="A1" s="263" t="s">
        <v>1000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ht="34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4" spans="1:16" ht="34" customHeight="1">
      <c r="A4" s="199" t="s">
        <v>996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</row>
    <row r="5" spans="1:16" ht="34" customHeight="1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16" ht="22">
      <c r="A6" s="179"/>
    </row>
    <row r="7" spans="1:16" ht="34" customHeight="1">
      <c r="A7" s="199" t="s">
        <v>1001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</row>
    <row r="8" spans="1:16" ht="34" customHeight="1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</row>
    <row r="9" spans="1:16" ht="22">
      <c r="A9" s="179"/>
    </row>
    <row r="10" spans="1:16" ht="31" customHeight="1">
      <c r="A10" s="199" t="s">
        <v>1002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</row>
    <row r="11" spans="1:16" ht="31" customHeight="1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</row>
  </sheetData>
  <mergeCells count="4">
    <mergeCell ref="A1:P2"/>
    <mergeCell ref="A4:P5"/>
    <mergeCell ref="A7:P8"/>
    <mergeCell ref="A10:P11"/>
  </mergeCells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"/>
  <sheetViews>
    <sheetView zoomScale="60" zoomScaleNormal="60" workbookViewId="0">
      <selection activeCell="T19" sqref="T19"/>
    </sheetView>
  </sheetViews>
  <sheetFormatPr baseColWidth="10" defaultColWidth="8.83203125" defaultRowHeight="17"/>
  <cols>
    <col min="1" max="1" width="5" style="42" customWidth="1"/>
    <col min="2" max="4" width="20.6640625" style="42" customWidth="1"/>
    <col min="5" max="5" width="17.83203125" style="42" customWidth="1"/>
    <col min="6" max="7" width="8.5" style="42" customWidth="1"/>
    <col min="8" max="8" width="8.5" style="38" customWidth="1"/>
    <col min="9" max="9" width="15" style="42" customWidth="1"/>
    <col min="10" max="11" width="7.33203125" style="42" customWidth="1"/>
    <col min="12" max="15" width="10" style="42" customWidth="1"/>
    <col min="16" max="16" width="25.5" style="42" customWidth="1"/>
    <col min="17" max="17" width="16.83203125" style="42" customWidth="1"/>
    <col min="18" max="19" width="25.33203125" style="42" bestFit="1" customWidth="1"/>
    <col min="20" max="23" width="17" style="42" customWidth="1"/>
    <col min="24" max="24" width="18" style="42" customWidth="1"/>
    <col min="25" max="26" width="8.83203125" style="42"/>
    <col min="27" max="27" width="0" style="42" hidden="1" customWidth="1"/>
    <col min="28" max="16384" width="8.83203125" style="42"/>
  </cols>
  <sheetData>
    <row r="1" spans="1:27" ht="41">
      <c r="A1" s="258" t="s">
        <v>997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9"/>
      <c r="X1" s="67" t="s">
        <v>10</v>
      </c>
    </row>
    <row r="2" spans="1:27" ht="4.5" customHeight="1" thickBot="1"/>
    <row r="3" spans="1:27" ht="26.25" customHeight="1" thickBot="1">
      <c r="A3" s="200" t="s">
        <v>29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2"/>
      <c r="Y3" s="68"/>
      <c r="Z3" s="68"/>
    </row>
    <row r="4" spans="1:27" ht="30" thickBot="1">
      <c r="A4" s="124" t="s">
        <v>28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Y4" s="69"/>
      <c r="Z4" s="69"/>
    </row>
    <row r="5" spans="1:27" ht="23.25" customHeight="1">
      <c r="A5" s="203" t="s">
        <v>0</v>
      </c>
      <c r="B5" s="204"/>
      <c r="C5" s="204"/>
      <c r="D5" s="209"/>
      <c r="E5" s="209"/>
      <c r="F5" s="209"/>
      <c r="G5" s="209"/>
      <c r="H5" s="209"/>
      <c r="I5" s="210"/>
    </row>
    <row r="6" spans="1:27" ht="23.25" customHeight="1">
      <c r="A6" s="205" t="s">
        <v>4</v>
      </c>
      <c r="B6" s="206"/>
      <c r="C6" s="206"/>
      <c r="D6" s="211"/>
      <c r="E6" s="211"/>
      <c r="F6" s="211"/>
      <c r="G6" s="211"/>
      <c r="H6" s="211"/>
      <c r="I6" s="212"/>
    </row>
    <row r="7" spans="1:27" ht="23.25" customHeight="1">
      <c r="A7" s="205" t="s">
        <v>1</v>
      </c>
      <c r="B7" s="206"/>
      <c r="C7" s="206"/>
      <c r="D7" s="211"/>
      <c r="E7" s="211"/>
      <c r="F7" s="211"/>
      <c r="G7" s="211"/>
      <c r="H7" s="211"/>
      <c r="I7" s="212"/>
    </row>
    <row r="8" spans="1:27" ht="23.25" customHeight="1" thickBot="1">
      <c r="A8" s="207" t="s">
        <v>5</v>
      </c>
      <c r="B8" s="208"/>
      <c r="C8" s="208"/>
      <c r="D8" s="213"/>
      <c r="E8" s="213"/>
      <c r="F8" s="213"/>
      <c r="G8" s="213"/>
      <c r="H8" s="213"/>
      <c r="I8" s="214"/>
    </row>
    <row r="9" spans="1:27" ht="9.75" customHeight="1" thickBot="1">
      <c r="A9" s="72"/>
      <c r="B9" s="72"/>
      <c r="C9" s="72"/>
      <c r="D9" s="72"/>
      <c r="E9" s="72"/>
      <c r="F9" s="72"/>
      <c r="G9" s="72"/>
      <c r="H9" s="73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</row>
    <row r="10" spans="1:27" s="38" customFormat="1" ht="380" customHeight="1" thickBot="1">
      <c r="A10" s="74" t="s">
        <v>2</v>
      </c>
      <c r="B10" s="75" t="s">
        <v>22</v>
      </c>
      <c r="C10" s="76" t="s">
        <v>3</v>
      </c>
      <c r="D10" s="158" t="s">
        <v>993</v>
      </c>
      <c r="E10" s="159" t="s">
        <v>994</v>
      </c>
      <c r="F10" s="215" t="s">
        <v>7</v>
      </c>
      <c r="G10" s="217"/>
      <c r="H10" s="78" t="s">
        <v>6</v>
      </c>
      <c r="I10" s="79" t="s">
        <v>26</v>
      </c>
      <c r="J10" s="215" t="s">
        <v>24</v>
      </c>
      <c r="K10" s="216"/>
      <c r="L10" s="218" t="s">
        <v>1003</v>
      </c>
      <c r="M10" s="219"/>
      <c r="N10" s="220" t="s">
        <v>998</v>
      </c>
      <c r="O10" s="219"/>
      <c r="P10" s="13" t="s">
        <v>999</v>
      </c>
      <c r="Q10" s="80" t="s">
        <v>8</v>
      </c>
      <c r="R10" s="81" t="s">
        <v>30</v>
      </c>
      <c r="S10" s="82" t="s">
        <v>31</v>
      </c>
      <c r="T10" s="83" t="s">
        <v>32</v>
      </c>
      <c r="U10" s="84" t="s">
        <v>33</v>
      </c>
      <c r="V10" s="85" t="s">
        <v>34</v>
      </c>
      <c r="W10" s="86" t="s">
        <v>35</v>
      </c>
      <c r="X10" s="77" t="s">
        <v>9</v>
      </c>
    </row>
    <row r="11" spans="1:27" s="38" customFormat="1" ht="21" customHeight="1">
      <c r="A11" s="87" t="s">
        <v>11</v>
      </c>
      <c r="B11" s="88" t="s">
        <v>23</v>
      </c>
      <c r="C11" s="170" t="s">
        <v>12</v>
      </c>
      <c r="D11" s="89" t="s">
        <v>983</v>
      </c>
      <c r="E11" s="175" t="s">
        <v>984</v>
      </c>
      <c r="F11" s="90" t="s">
        <v>13</v>
      </c>
      <c r="G11" s="91" t="s">
        <v>21</v>
      </c>
      <c r="H11" s="92">
        <v>175</v>
      </c>
      <c r="I11" s="93">
        <v>65</v>
      </c>
      <c r="J11" s="94" t="s">
        <v>14</v>
      </c>
      <c r="K11" s="95" t="s">
        <v>25</v>
      </c>
      <c r="L11" s="4" t="s">
        <v>36</v>
      </c>
      <c r="M11" s="6" t="s">
        <v>37</v>
      </c>
      <c r="N11" s="10" t="s">
        <v>38</v>
      </c>
      <c r="O11" s="14" t="s">
        <v>39</v>
      </c>
      <c r="P11" s="17" t="s">
        <v>42</v>
      </c>
      <c r="Q11" s="96">
        <v>37622</v>
      </c>
      <c r="R11" s="97">
        <v>4.4965277777777772E-3</v>
      </c>
      <c r="S11" s="98">
        <v>0.93</v>
      </c>
      <c r="T11" s="99">
        <v>4.5185185185185181E-3</v>
      </c>
      <c r="U11" s="98">
        <v>0.94699999999999995</v>
      </c>
      <c r="V11" s="100">
        <f>MIN(R11,T11)</f>
        <v>4.4965277777777772E-3</v>
      </c>
      <c r="W11" s="101">
        <f>MAX(S11,U11)</f>
        <v>0.94699999999999995</v>
      </c>
      <c r="X11" s="102"/>
      <c r="AA11" s="42"/>
    </row>
    <row r="12" spans="1:27" ht="18" customHeight="1">
      <c r="A12" s="49">
        <v>1</v>
      </c>
      <c r="B12" s="50"/>
      <c r="C12" s="171"/>
      <c r="D12" s="176"/>
      <c r="E12" s="173"/>
      <c r="F12" s="51"/>
      <c r="G12" s="52"/>
      <c r="H12" s="53"/>
      <c r="I12" s="54"/>
      <c r="J12" s="55"/>
      <c r="K12" s="56"/>
      <c r="L12" s="3"/>
      <c r="M12" s="7"/>
      <c r="N12" s="11"/>
      <c r="O12" s="15"/>
      <c r="P12" s="18"/>
      <c r="Q12" s="57"/>
      <c r="R12" s="180" t="str">
        <f>IF(D12&lt;&gt;"",VLOOKUP(AA12,'集計　照会用　原本'!A:G,6,FALSE),"読み仮名入力で自動表示")</f>
        <v>読み仮名入力で自動表示</v>
      </c>
      <c r="S12" s="181" t="str">
        <f>IF(D12&lt;&gt;"",VLOOKUP(AA12,'集計　照会用　原本'!A:G,7,FALSE),"読み仮名入力で自動表示")</f>
        <v>読み仮名入力で自動表示</v>
      </c>
      <c r="T12" s="45"/>
      <c r="U12" s="46"/>
      <c r="V12" s="184">
        <f>MIN(R12,T12)</f>
        <v>0</v>
      </c>
      <c r="W12" s="185">
        <f>MAX(S12,U12)</f>
        <v>0</v>
      </c>
      <c r="X12" s="43"/>
      <c r="AA12" t="str">
        <f>D12&amp;E12</f>
        <v/>
      </c>
    </row>
    <row r="13" spans="1:27" ht="18" customHeight="1">
      <c r="A13" s="49">
        <v>2</v>
      </c>
      <c r="B13" s="50"/>
      <c r="C13" s="171"/>
      <c r="D13" s="176"/>
      <c r="E13" s="173"/>
      <c r="F13" s="51"/>
      <c r="G13" s="52"/>
      <c r="H13" s="53"/>
      <c r="I13" s="54"/>
      <c r="J13" s="55"/>
      <c r="K13" s="56"/>
      <c r="L13" s="2"/>
      <c r="M13" s="8"/>
      <c r="N13" s="11"/>
      <c r="O13" s="15"/>
      <c r="P13" s="18"/>
      <c r="Q13" s="57"/>
      <c r="R13" s="180" t="str">
        <f>IF(D13&lt;&gt;"",VLOOKUP(AA13,'集計　照会用　原本'!A:G,6,FALSE),"読み仮名入力で自動表示")</f>
        <v>読み仮名入力で自動表示</v>
      </c>
      <c r="S13" s="181" t="str">
        <f>IF(D13&lt;&gt;"",VLOOKUP(AA13,'集計　照会用　原本'!A:G,7,FALSE),"読み仮名入力で自動表示")</f>
        <v>読み仮名入力で自動表示</v>
      </c>
      <c r="T13" s="45"/>
      <c r="U13" s="46"/>
      <c r="V13" s="186">
        <f>MIN(R13,T13)</f>
        <v>0</v>
      </c>
      <c r="W13" s="185">
        <f t="shared" ref="W13:W30" si="0">MAX(S13,U13)</f>
        <v>0</v>
      </c>
      <c r="X13" s="43"/>
      <c r="AA13" t="str">
        <f t="shared" ref="AA13:AA31" si="1">D13&amp;E13</f>
        <v/>
      </c>
    </row>
    <row r="14" spans="1:27" ht="18" customHeight="1">
      <c r="A14" s="49">
        <v>3</v>
      </c>
      <c r="B14" s="50"/>
      <c r="C14" s="171"/>
      <c r="D14" s="176"/>
      <c r="E14" s="173"/>
      <c r="F14" s="51"/>
      <c r="G14" s="52"/>
      <c r="H14" s="53"/>
      <c r="I14" s="54"/>
      <c r="J14" s="55"/>
      <c r="K14" s="56"/>
      <c r="L14" s="2"/>
      <c r="M14" s="8"/>
      <c r="N14" s="11"/>
      <c r="O14" s="15"/>
      <c r="P14" s="18"/>
      <c r="Q14" s="57"/>
      <c r="R14" s="180" t="str">
        <f>IF(D14&lt;&gt;"",VLOOKUP(AA14,'集計　照会用　原本'!A:G,6,FALSE),"読み仮名入力で自動表示")</f>
        <v>読み仮名入力で自動表示</v>
      </c>
      <c r="S14" s="181" t="str">
        <f>IF(D14&lt;&gt;"",VLOOKUP(AA14,'集計　照会用　原本'!A:G,7,FALSE),"読み仮名入力で自動表示")</f>
        <v>読み仮名入力で自動表示</v>
      </c>
      <c r="T14" s="45"/>
      <c r="U14" s="46"/>
      <c r="V14" s="186">
        <f t="shared" ref="V14:V31" si="2">MIN(R14,T14)</f>
        <v>0</v>
      </c>
      <c r="W14" s="185">
        <f t="shared" si="0"/>
        <v>0</v>
      </c>
      <c r="X14" s="43"/>
      <c r="AA14" t="str">
        <f t="shared" si="1"/>
        <v/>
      </c>
    </row>
    <row r="15" spans="1:27" ht="18" customHeight="1">
      <c r="A15" s="49">
        <v>4</v>
      </c>
      <c r="B15" s="50"/>
      <c r="C15" s="171"/>
      <c r="D15" s="176"/>
      <c r="E15" s="173"/>
      <c r="F15" s="51"/>
      <c r="G15" s="52"/>
      <c r="H15" s="53"/>
      <c r="I15" s="54"/>
      <c r="J15" s="55"/>
      <c r="K15" s="56"/>
      <c r="L15" s="2"/>
      <c r="M15" s="8"/>
      <c r="N15" s="11"/>
      <c r="O15" s="15"/>
      <c r="P15" s="18"/>
      <c r="Q15" s="57"/>
      <c r="R15" s="180" t="str">
        <f>IF(D15&lt;&gt;"",VLOOKUP(AA15,'集計　照会用　原本'!A:G,6,FALSE),"読み仮名入力で自動表示")</f>
        <v>読み仮名入力で自動表示</v>
      </c>
      <c r="S15" s="181" t="str">
        <f>IF(D15&lt;&gt;"",VLOOKUP(AA15,'集計　照会用　原本'!A:G,7,FALSE),"読み仮名入力で自動表示")</f>
        <v>読み仮名入力で自動表示</v>
      </c>
      <c r="T15" s="45"/>
      <c r="U15" s="46"/>
      <c r="V15" s="186">
        <f t="shared" si="2"/>
        <v>0</v>
      </c>
      <c r="W15" s="185">
        <f t="shared" si="0"/>
        <v>0</v>
      </c>
      <c r="X15" s="43"/>
      <c r="AA15" t="str">
        <f t="shared" si="1"/>
        <v/>
      </c>
    </row>
    <row r="16" spans="1:27" ht="18" customHeight="1">
      <c r="A16" s="49">
        <v>5</v>
      </c>
      <c r="B16" s="50"/>
      <c r="C16" s="171"/>
      <c r="D16" s="176"/>
      <c r="E16" s="173"/>
      <c r="F16" s="51"/>
      <c r="G16" s="52"/>
      <c r="H16" s="53"/>
      <c r="I16" s="54"/>
      <c r="J16" s="55"/>
      <c r="K16" s="56"/>
      <c r="L16" s="2"/>
      <c r="M16" s="8"/>
      <c r="N16" s="11"/>
      <c r="O16" s="15"/>
      <c r="P16" s="18"/>
      <c r="Q16" s="57"/>
      <c r="R16" s="180" t="str">
        <f>IF(D16&lt;&gt;"",VLOOKUP(AA16,'集計　照会用　原本'!A:G,6,FALSE),"読み仮名入力で自動表示")</f>
        <v>読み仮名入力で自動表示</v>
      </c>
      <c r="S16" s="181" t="str">
        <f>IF(D16&lt;&gt;"",VLOOKUP(AA16,'集計　照会用　原本'!A:G,7,FALSE),"読み仮名入力で自動表示")</f>
        <v>読み仮名入力で自動表示</v>
      </c>
      <c r="T16" s="45"/>
      <c r="U16" s="46"/>
      <c r="V16" s="186">
        <f t="shared" si="2"/>
        <v>0</v>
      </c>
      <c r="W16" s="185">
        <f t="shared" si="0"/>
        <v>0</v>
      </c>
      <c r="X16" s="43"/>
      <c r="AA16" t="str">
        <f t="shared" si="1"/>
        <v/>
      </c>
    </row>
    <row r="17" spans="1:27" ht="18" customHeight="1">
      <c r="A17" s="49">
        <v>6</v>
      </c>
      <c r="B17" s="50"/>
      <c r="C17" s="171"/>
      <c r="D17" s="176"/>
      <c r="E17" s="173"/>
      <c r="F17" s="51"/>
      <c r="G17" s="52"/>
      <c r="H17" s="53"/>
      <c r="I17" s="54"/>
      <c r="J17" s="55"/>
      <c r="K17" s="56"/>
      <c r="L17" s="2"/>
      <c r="M17" s="8"/>
      <c r="N17" s="11"/>
      <c r="O17" s="15"/>
      <c r="P17" s="18"/>
      <c r="Q17" s="57"/>
      <c r="R17" s="180" t="str">
        <f>IF(D17&lt;&gt;"",VLOOKUP(AA17,'集計　照会用　原本'!A:G,6,FALSE),"読み仮名入力で自動表示")</f>
        <v>読み仮名入力で自動表示</v>
      </c>
      <c r="S17" s="181" t="str">
        <f>IF(D17&lt;&gt;"",VLOOKUP(AA17,'集計　照会用　原本'!A:G,7,FALSE),"読み仮名入力で自動表示")</f>
        <v>読み仮名入力で自動表示</v>
      </c>
      <c r="T17" s="45"/>
      <c r="U17" s="46"/>
      <c r="V17" s="186">
        <f t="shared" si="2"/>
        <v>0</v>
      </c>
      <c r="W17" s="185">
        <f t="shared" si="0"/>
        <v>0</v>
      </c>
      <c r="X17" s="43"/>
      <c r="AA17" t="str">
        <f t="shared" si="1"/>
        <v/>
      </c>
    </row>
    <row r="18" spans="1:27" ht="18" customHeight="1">
      <c r="A18" s="49">
        <v>7</v>
      </c>
      <c r="B18" s="50"/>
      <c r="C18" s="171"/>
      <c r="D18" s="176"/>
      <c r="E18" s="173"/>
      <c r="F18" s="51"/>
      <c r="G18" s="52"/>
      <c r="H18" s="53"/>
      <c r="I18" s="54"/>
      <c r="J18" s="55"/>
      <c r="K18" s="56"/>
      <c r="L18" s="2"/>
      <c r="M18" s="8"/>
      <c r="N18" s="11"/>
      <c r="O18" s="15"/>
      <c r="P18" s="18"/>
      <c r="Q18" s="57"/>
      <c r="R18" s="180" t="str">
        <f>IF(D18&lt;&gt;"",VLOOKUP(AA18,'集計　照会用　原本'!A:G,6,FALSE),"読み仮名入力で自動表示")</f>
        <v>読み仮名入力で自動表示</v>
      </c>
      <c r="S18" s="181" t="str">
        <f>IF(D18&lt;&gt;"",VLOOKUP(AA18,'集計　照会用　原本'!A:G,7,FALSE),"読み仮名入力で自動表示")</f>
        <v>読み仮名入力で自動表示</v>
      </c>
      <c r="T18" s="45"/>
      <c r="U18" s="46"/>
      <c r="V18" s="186">
        <f t="shared" si="2"/>
        <v>0</v>
      </c>
      <c r="W18" s="185">
        <f t="shared" si="0"/>
        <v>0</v>
      </c>
      <c r="X18" s="43"/>
      <c r="AA18" t="str">
        <f t="shared" si="1"/>
        <v/>
      </c>
    </row>
    <row r="19" spans="1:27" ht="18" customHeight="1">
      <c r="A19" s="49">
        <v>8</v>
      </c>
      <c r="B19" s="50"/>
      <c r="C19" s="171"/>
      <c r="D19" s="176"/>
      <c r="E19" s="173"/>
      <c r="F19" s="51"/>
      <c r="G19" s="52"/>
      <c r="H19" s="53"/>
      <c r="I19" s="54"/>
      <c r="J19" s="55"/>
      <c r="K19" s="56"/>
      <c r="L19" s="2"/>
      <c r="M19" s="8"/>
      <c r="N19" s="11"/>
      <c r="O19" s="15"/>
      <c r="P19" s="18"/>
      <c r="Q19" s="57"/>
      <c r="R19" s="180" t="str">
        <f>IF(D19&lt;&gt;"",VLOOKUP(AA19,'集計　照会用　原本'!A:G,6,FALSE),"読み仮名入力で自動表示")</f>
        <v>読み仮名入力で自動表示</v>
      </c>
      <c r="S19" s="181" t="str">
        <f>IF(D19&lt;&gt;"",VLOOKUP(AA19,'集計　照会用　原本'!A:G,7,FALSE),"読み仮名入力で自動表示")</f>
        <v>読み仮名入力で自動表示</v>
      </c>
      <c r="T19" s="45"/>
      <c r="U19" s="46"/>
      <c r="V19" s="186">
        <f t="shared" si="2"/>
        <v>0</v>
      </c>
      <c r="W19" s="185">
        <f t="shared" si="0"/>
        <v>0</v>
      </c>
      <c r="X19" s="43"/>
      <c r="AA19" t="str">
        <f t="shared" si="1"/>
        <v/>
      </c>
    </row>
    <row r="20" spans="1:27" ht="18" customHeight="1">
      <c r="A20" s="49">
        <v>9</v>
      </c>
      <c r="B20" s="50"/>
      <c r="C20" s="171"/>
      <c r="D20" s="176"/>
      <c r="E20" s="173"/>
      <c r="F20" s="51"/>
      <c r="G20" s="52"/>
      <c r="H20" s="53"/>
      <c r="I20" s="54"/>
      <c r="J20" s="55"/>
      <c r="K20" s="56"/>
      <c r="L20" s="2"/>
      <c r="M20" s="8"/>
      <c r="N20" s="11"/>
      <c r="O20" s="15"/>
      <c r="P20" s="18"/>
      <c r="Q20" s="57"/>
      <c r="R20" s="180" t="str">
        <f>IF(D20&lt;&gt;"",VLOOKUP(AA20,'集計　照会用　原本'!A:G,6,FALSE),"読み仮名入力で自動表示")</f>
        <v>読み仮名入力で自動表示</v>
      </c>
      <c r="S20" s="181" t="str">
        <f>IF(D20&lt;&gt;"",VLOOKUP(AA20,'集計　照会用　原本'!A:G,7,FALSE),"読み仮名入力で自動表示")</f>
        <v>読み仮名入力で自動表示</v>
      </c>
      <c r="T20" s="45"/>
      <c r="U20" s="46"/>
      <c r="V20" s="186">
        <f t="shared" si="2"/>
        <v>0</v>
      </c>
      <c r="W20" s="185">
        <f t="shared" si="0"/>
        <v>0</v>
      </c>
      <c r="X20" s="43"/>
      <c r="AA20" t="str">
        <f t="shared" si="1"/>
        <v/>
      </c>
    </row>
    <row r="21" spans="1:27" ht="18" customHeight="1">
      <c r="A21" s="49">
        <v>10</v>
      </c>
      <c r="B21" s="50"/>
      <c r="C21" s="171"/>
      <c r="D21" s="176"/>
      <c r="E21" s="173"/>
      <c r="F21" s="51"/>
      <c r="G21" s="52"/>
      <c r="H21" s="53"/>
      <c r="I21" s="54"/>
      <c r="J21" s="55"/>
      <c r="K21" s="56"/>
      <c r="L21" s="2"/>
      <c r="M21" s="8"/>
      <c r="N21" s="11"/>
      <c r="O21" s="15"/>
      <c r="P21" s="18"/>
      <c r="Q21" s="57"/>
      <c r="R21" s="180" t="str">
        <f>IF(D21&lt;&gt;"",VLOOKUP(AA21,'集計　照会用　原本'!A:G,6,FALSE),"読み仮名入力で自動表示")</f>
        <v>読み仮名入力で自動表示</v>
      </c>
      <c r="S21" s="181" t="str">
        <f>IF(D21&lt;&gt;"",VLOOKUP(AA21,'集計　照会用　原本'!A:G,7,FALSE),"読み仮名入力で自動表示")</f>
        <v>読み仮名入力で自動表示</v>
      </c>
      <c r="T21" s="45"/>
      <c r="U21" s="46"/>
      <c r="V21" s="186">
        <f t="shared" si="2"/>
        <v>0</v>
      </c>
      <c r="W21" s="185">
        <f t="shared" si="0"/>
        <v>0</v>
      </c>
      <c r="X21" s="43"/>
      <c r="AA21" t="str">
        <f t="shared" si="1"/>
        <v/>
      </c>
    </row>
    <row r="22" spans="1:27" ht="18" customHeight="1">
      <c r="A22" s="49">
        <v>11</v>
      </c>
      <c r="B22" s="50"/>
      <c r="C22" s="171"/>
      <c r="D22" s="176"/>
      <c r="E22" s="173"/>
      <c r="F22" s="51"/>
      <c r="G22" s="52"/>
      <c r="H22" s="53"/>
      <c r="I22" s="54"/>
      <c r="J22" s="55"/>
      <c r="K22" s="56"/>
      <c r="L22" s="2"/>
      <c r="M22" s="8"/>
      <c r="N22" s="11"/>
      <c r="O22" s="15"/>
      <c r="P22" s="18"/>
      <c r="Q22" s="57"/>
      <c r="R22" s="180" t="str">
        <f>IF(D22&lt;&gt;"",VLOOKUP(AA22,'集計　照会用　原本'!A:G,6,FALSE),"読み仮名入力で自動表示")</f>
        <v>読み仮名入力で自動表示</v>
      </c>
      <c r="S22" s="181" t="str">
        <f>IF(D22&lt;&gt;"",VLOOKUP(AA22,'集計　照会用　原本'!A:G,7,FALSE),"読み仮名入力で自動表示")</f>
        <v>読み仮名入力で自動表示</v>
      </c>
      <c r="T22" s="45"/>
      <c r="U22" s="46"/>
      <c r="V22" s="186">
        <f t="shared" si="2"/>
        <v>0</v>
      </c>
      <c r="W22" s="185">
        <f t="shared" si="0"/>
        <v>0</v>
      </c>
      <c r="X22" s="43"/>
      <c r="AA22" t="str">
        <f t="shared" si="1"/>
        <v/>
      </c>
    </row>
    <row r="23" spans="1:27" ht="18" customHeight="1">
      <c r="A23" s="49">
        <v>12</v>
      </c>
      <c r="B23" s="50"/>
      <c r="C23" s="171"/>
      <c r="D23" s="176"/>
      <c r="E23" s="173"/>
      <c r="F23" s="51"/>
      <c r="G23" s="52"/>
      <c r="H23" s="53"/>
      <c r="I23" s="54"/>
      <c r="J23" s="55"/>
      <c r="K23" s="56"/>
      <c r="L23" s="2"/>
      <c r="M23" s="8"/>
      <c r="N23" s="11"/>
      <c r="O23" s="15"/>
      <c r="P23" s="18"/>
      <c r="Q23" s="57"/>
      <c r="R23" s="180" t="str">
        <f>IF(D23&lt;&gt;"",VLOOKUP(AA23,'集計　照会用　原本'!A:G,6,FALSE),"読み仮名入力で自動表示")</f>
        <v>読み仮名入力で自動表示</v>
      </c>
      <c r="S23" s="181" t="str">
        <f>IF(D23&lt;&gt;"",VLOOKUP(AA23,'集計　照会用　原本'!A:G,7,FALSE),"読み仮名入力で自動表示")</f>
        <v>読み仮名入力で自動表示</v>
      </c>
      <c r="T23" s="45"/>
      <c r="U23" s="46"/>
      <c r="V23" s="186">
        <f t="shared" si="2"/>
        <v>0</v>
      </c>
      <c r="W23" s="185">
        <f t="shared" si="0"/>
        <v>0</v>
      </c>
      <c r="X23" s="43"/>
      <c r="AA23" t="str">
        <f t="shared" si="1"/>
        <v/>
      </c>
    </row>
    <row r="24" spans="1:27" ht="18" customHeight="1">
      <c r="A24" s="49">
        <v>13</v>
      </c>
      <c r="B24" s="50"/>
      <c r="C24" s="171"/>
      <c r="D24" s="176"/>
      <c r="E24" s="173"/>
      <c r="F24" s="51"/>
      <c r="G24" s="52"/>
      <c r="H24" s="53"/>
      <c r="I24" s="54"/>
      <c r="J24" s="55"/>
      <c r="K24" s="56"/>
      <c r="L24" s="2"/>
      <c r="M24" s="8"/>
      <c r="N24" s="11"/>
      <c r="O24" s="15"/>
      <c r="P24" s="18"/>
      <c r="Q24" s="57"/>
      <c r="R24" s="180" t="str">
        <f>IF(D24&lt;&gt;"",VLOOKUP(AA24,'集計　照会用　原本'!A:G,6,FALSE),"読み仮名入力で自動表示")</f>
        <v>読み仮名入力で自動表示</v>
      </c>
      <c r="S24" s="181" t="str">
        <f>IF(D24&lt;&gt;"",VLOOKUP(AA24,'集計　照会用　原本'!A:G,7,FALSE),"読み仮名入力で自動表示")</f>
        <v>読み仮名入力で自動表示</v>
      </c>
      <c r="T24" s="45"/>
      <c r="U24" s="46"/>
      <c r="V24" s="186">
        <f t="shared" si="2"/>
        <v>0</v>
      </c>
      <c r="W24" s="185">
        <f t="shared" si="0"/>
        <v>0</v>
      </c>
      <c r="X24" s="43"/>
      <c r="AA24" t="str">
        <f t="shared" si="1"/>
        <v/>
      </c>
    </row>
    <row r="25" spans="1:27" ht="18" customHeight="1">
      <c r="A25" s="49">
        <v>14</v>
      </c>
      <c r="B25" s="50"/>
      <c r="C25" s="171"/>
      <c r="D25" s="176"/>
      <c r="E25" s="173"/>
      <c r="F25" s="51"/>
      <c r="G25" s="52"/>
      <c r="H25" s="53"/>
      <c r="I25" s="54"/>
      <c r="J25" s="55"/>
      <c r="K25" s="56"/>
      <c r="L25" s="2"/>
      <c r="M25" s="8"/>
      <c r="N25" s="11"/>
      <c r="O25" s="15"/>
      <c r="P25" s="18"/>
      <c r="Q25" s="57"/>
      <c r="R25" s="180" t="str">
        <f>IF(D25&lt;&gt;"",VLOOKUP(AA25,'集計　照会用　原本'!A:G,6,FALSE),"読み仮名入力で自動表示")</f>
        <v>読み仮名入力で自動表示</v>
      </c>
      <c r="S25" s="181" t="str">
        <f>IF(D25&lt;&gt;"",VLOOKUP(AA25,'集計　照会用　原本'!A:G,7,FALSE),"読み仮名入力で自動表示")</f>
        <v>読み仮名入力で自動表示</v>
      </c>
      <c r="T25" s="45"/>
      <c r="U25" s="46"/>
      <c r="V25" s="186">
        <f t="shared" si="2"/>
        <v>0</v>
      </c>
      <c r="W25" s="185">
        <f t="shared" si="0"/>
        <v>0</v>
      </c>
      <c r="X25" s="43"/>
      <c r="AA25" t="str">
        <f t="shared" si="1"/>
        <v/>
      </c>
    </row>
    <row r="26" spans="1:27" ht="18" customHeight="1">
      <c r="A26" s="49">
        <v>15</v>
      </c>
      <c r="B26" s="50"/>
      <c r="C26" s="171"/>
      <c r="D26" s="176"/>
      <c r="E26" s="173"/>
      <c r="F26" s="51"/>
      <c r="G26" s="52"/>
      <c r="H26" s="53"/>
      <c r="I26" s="54"/>
      <c r="J26" s="55"/>
      <c r="K26" s="56"/>
      <c r="L26" s="2"/>
      <c r="M26" s="8"/>
      <c r="N26" s="11"/>
      <c r="O26" s="15"/>
      <c r="P26" s="18"/>
      <c r="Q26" s="57"/>
      <c r="R26" s="180" t="str">
        <f>IF(D26&lt;&gt;"",VLOOKUP(AA26,'集計　照会用　原本'!A:G,6,FALSE),"読み仮名入力で自動表示")</f>
        <v>読み仮名入力で自動表示</v>
      </c>
      <c r="S26" s="181" t="str">
        <f>IF(D26&lt;&gt;"",VLOOKUP(AA26,'集計　照会用　原本'!A:G,7,FALSE),"読み仮名入力で自動表示")</f>
        <v>読み仮名入力で自動表示</v>
      </c>
      <c r="T26" s="45"/>
      <c r="U26" s="46"/>
      <c r="V26" s="186">
        <f t="shared" si="2"/>
        <v>0</v>
      </c>
      <c r="W26" s="185">
        <f t="shared" si="0"/>
        <v>0</v>
      </c>
      <c r="X26" s="43"/>
      <c r="AA26" t="str">
        <f t="shared" si="1"/>
        <v/>
      </c>
    </row>
    <row r="27" spans="1:27" ht="18" customHeight="1">
      <c r="A27" s="49">
        <v>16</v>
      </c>
      <c r="B27" s="50"/>
      <c r="C27" s="171"/>
      <c r="D27" s="176"/>
      <c r="E27" s="173"/>
      <c r="F27" s="51"/>
      <c r="G27" s="52"/>
      <c r="H27" s="53"/>
      <c r="I27" s="54"/>
      <c r="J27" s="55"/>
      <c r="K27" s="56"/>
      <c r="L27" s="2"/>
      <c r="M27" s="8"/>
      <c r="N27" s="11"/>
      <c r="O27" s="15"/>
      <c r="P27" s="18"/>
      <c r="Q27" s="57"/>
      <c r="R27" s="180" t="str">
        <f>IF(D27&lt;&gt;"",VLOOKUP(AA27,'集計　照会用　原本'!A:G,6,FALSE),"読み仮名入力で自動表示")</f>
        <v>読み仮名入力で自動表示</v>
      </c>
      <c r="S27" s="181" t="str">
        <f>IF(D27&lt;&gt;"",VLOOKUP(AA27,'集計　照会用　原本'!A:G,7,FALSE),"読み仮名入力で自動表示")</f>
        <v>読み仮名入力で自動表示</v>
      </c>
      <c r="T27" s="45"/>
      <c r="U27" s="46"/>
      <c r="V27" s="186">
        <f t="shared" si="2"/>
        <v>0</v>
      </c>
      <c r="W27" s="185">
        <f t="shared" si="0"/>
        <v>0</v>
      </c>
      <c r="X27" s="43"/>
      <c r="AA27" t="str">
        <f t="shared" si="1"/>
        <v/>
      </c>
    </row>
    <row r="28" spans="1:27" ht="18" customHeight="1">
      <c r="A28" s="49">
        <v>17</v>
      </c>
      <c r="B28" s="50"/>
      <c r="C28" s="171"/>
      <c r="D28" s="176"/>
      <c r="E28" s="173"/>
      <c r="F28" s="51"/>
      <c r="G28" s="52"/>
      <c r="H28" s="53"/>
      <c r="I28" s="54"/>
      <c r="J28" s="55"/>
      <c r="K28" s="56"/>
      <c r="L28" s="2"/>
      <c r="M28" s="8"/>
      <c r="N28" s="11"/>
      <c r="O28" s="15"/>
      <c r="P28" s="18"/>
      <c r="Q28" s="57"/>
      <c r="R28" s="180" t="str">
        <f>IF(D28&lt;&gt;"",VLOOKUP(AA28,'集計　照会用　原本'!A:G,6,FALSE),"読み仮名入力で自動表示")</f>
        <v>読み仮名入力で自動表示</v>
      </c>
      <c r="S28" s="181" t="str">
        <f>IF(D28&lt;&gt;"",VLOOKUP(AA28,'集計　照会用　原本'!A:G,7,FALSE),"読み仮名入力で自動表示")</f>
        <v>読み仮名入力で自動表示</v>
      </c>
      <c r="T28" s="45"/>
      <c r="U28" s="46"/>
      <c r="V28" s="186">
        <f t="shared" si="2"/>
        <v>0</v>
      </c>
      <c r="W28" s="185">
        <f t="shared" si="0"/>
        <v>0</v>
      </c>
      <c r="X28" s="43"/>
      <c r="AA28" t="str">
        <f t="shared" si="1"/>
        <v/>
      </c>
    </row>
    <row r="29" spans="1:27" ht="18" customHeight="1">
      <c r="A29" s="49">
        <v>18</v>
      </c>
      <c r="B29" s="50"/>
      <c r="C29" s="171"/>
      <c r="D29" s="176"/>
      <c r="E29" s="173"/>
      <c r="F29" s="51"/>
      <c r="G29" s="52"/>
      <c r="H29" s="53"/>
      <c r="I29" s="54"/>
      <c r="J29" s="55"/>
      <c r="K29" s="56"/>
      <c r="L29" s="2"/>
      <c r="M29" s="8"/>
      <c r="N29" s="11"/>
      <c r="O29" s="15"/>
      <c r="P29" s="18"/>
      <c r="Q29" s="57"/>
      <c r="R29" s="180" t="str">
        <f>IF(D29&lt;&gt;"",VLOOKUP(AA29,'集計　照会用　原本'!A:G,6,FALSE),"読み仮名入力で自動表示")</f>
        <v>読み仮名入力で自動表示</v>
      </c>
      <c r="S29" s="181" t="str">
        <f>IF(D29&lt;&gt;"",VLOOKUP(AA29,'集計　照会用　原本'!A:G,7,FALSE),"読み仮名入力で自動表示")</f>
        <v>読み仮名入力で自動表示</v>
      </c>
      <c r="T29" s="45"/>
      <c r="U29" s="46"/>
      <c r="V29" s="186">
        <f t="shared" si="2"/>
        <v>0</v>
      </c>
      <c r="W29" s="185">
        <f t="shared" si="0"/>
        <v>0</v>
      </c>
      <c r="X29" s="43"/>
      <c r="AA29" t="str">
        <f t="shared" si="1"/>
        <v/>
      </c>
    </row>
    <row r="30" spans="1:27" ht="18" customHeight="1">
      <c r="A30" s="49">
        <v>19</v>
      </c>
      <c r="B30" s="50"/>
      <c r="C30" s="171"/>
      <c r="D30" s="176"/>
      <c r="E30" s="173"/>
      <c r="F30" s="51"/>
      <c r="G30" s="52"/>
      <c r="H30" s="53"/>
      <c r="I30" s="54"/>
      <c r="J30" s="55"/>
      <c r="K30" s="56"/>
      <c r="L30" s="2"/>
      <c r="M30" s="8"/>
      <c r="N30" s="11"/>
      <c r="O30" s="15"/>
      <c r="P30" s="18"/>
      <c r="Q30" s="57"/>
      <c r="R30" s="180" t="str">
        <f>IF(D30&lt;&gt;"",VLOOKUP(AA30,'集計　照会用　原本'!A:G,6,FALSE),"読み仮名入力で自動表示")</f>
        <v>読み仮名入力で自動表示</v>
      </c>
      <c r="S30" s="181" t="str">
        <f>IF(D30&lt;&gt;"",VLOOKUP(AA30,'集計　照会用　原本'!A:G,7,FALSE),"読み仮名入力で自動表示")</f>
        <v>読み仮名入力で自動表示</v>
      </c>
      <c r="T30" s="45"/>
      <c r="U30" s="46"/>
      <c r="V30" s="186">
        <f t="shared" si="2"/>
        <v>0</v>
      </c>
      <c r="W30" s="185">
        <f t="shared" si="0"/>
        <v>0</v>
      </c>
      <c r="X30" s="43"/>
      <c r="AA30" t="str">
        <f t="shared" si="1"/>
        <v/>
      </c>
    </row>
    <row r="31" spans="1:27" ht="18" customHeight="1" thickBot="1">
      <c r="A31" s="58">
        <v>20</v>
      </c>
      <c r="B31" s="59"/>
      <c r="C31" s="172"/>
      <c r="D31" s="177"/>
      <c r="E31" s="174"/>
      <c r="F31" s="60"/>
      <c r="G31" s="61"/>
      <c r="H31" s="62"/>
      <c r="I31" s="63"/>
      <c r="J31" s="64"/>
      <c r="K31" s="65"/>
      <c r="L31" s="5"/>
      <c r="M31" s="9"/>
      <c r="N31" s="12"/>
      <c r="O31" s="16"/>
      <c r="P31" s="19"/>
      <c r="Q31" s="66"/>
      <c r="R31" s="182" t="str">
        <f>IF(D31&lt;&gt;"",VLOOKUP(AA31,'集計　照会用　原本'!A:G,6,FALSE),"読み仮名入力で自動表示")</f>
        <v>読み仮名入力で自動表示</v>
      </c>
      <c r="S31" s="183" t="str">
        <f>IF(D31&lt;&gt;"",VLOOKUP(AA31,'集計　照会用　原本'!A:G,7,FALSE),"読み仮名入力で自動表示")</f>
        <v>読み仮名入力で自動表示</v>
      </c>
      <c r="T31" s="47"/>
      <c r="U31" s="48"/>
      <c r="V31" s="187">
        <f t="shared" si="2"/>
        <v>0</v>
      </c>
      <c r="W31" s="188">
        <f>MAX(S31,U31)</f>
        <v>0</v>
      </c>
      <c r="X31" s="44"/>
      <c r="AA31" t="str">
        <f t="shared" si="1"/>
        <v/>
      </c>
    </row>
    <row r="32" spans="1:27" ht="18" thickBot="1"/>
    <row r="33" spans="9:22" ht="409" customHeight="1">
      <c r="I33" s="39"/>
      <c r="J33" s="246" t="s">
        <v>40</v>
      </c>
      <c r="K33" s="247"/>
      <c r="L33" s="247"/>
      <c r="M33" s="247"/>
      <c r="N33" s="247"/>
      <c r="O33" s="248"/>
      <c r="P33" s="40"/>
      <c r="Q33" s="252" t="s">
        <v>41</v>
      </c>
      <c r="R33" s="253"/>
      <c r="S33" s="253"/>
      <c r="T33" s="254"/>
      <c r="U33" s="41"/>
      <c r="V33" s="41"/>
    </row>
    <row r="34" spans="9:22" ht="18" customHeight="1" thickBot="1">
      <c r="J34" s="249"/>
      <c r="K34" s="250"/>
      <c r="L34" s="250"/>
      <c r="M34" s="250"/>
      <c r="N34" s="250"/>
      <c r="O34" s="251"/>
      <c r="P34" s="40"/>
      <c r="Q34" s="255"/>
      <c r="R34" s="256"/>
      <c r="S34" s="256"/>
      <c r="T34" s="257"/>
      <c r="U34" s="41"/>
      <c r="V34" s="41"/>
    </row>
  </sheetData>
  <sheetProtection algorithmName="SHA-512" hashValue="9i4mdqfHHhB2A2AykhaWuokPChY9/pK+nSgBQUDuOdhkah0+FZCvb8ohbjVv3VEhGKB/y2O/BG443vlmRCMpBA==" saltValue="ZvEyoCiD4X7cGKeWzE2XkQ==" spinCount="100000" sheet="1" selectLockedCells="1"/>
  <mergeCells count="16">
    <mergeCell ref="A1:V1"/>
    <mergeCell ref="J33:O34"/>
    <mergeCell ref="Q33:T34"/>
    <mergeCell ref="J10:K10"/>
    <mergeCell ref="F10:G10"/>
    <mergeCell ref="L10:M10"/>
    <mergeCell ref="N10:O10"/>
    <mergeCell ref="A3:X3"/>
    <mergeCell ref="A5:C5"/>
    <mergeCell ref="A6:C6"/>
    <mergeCell ref="A8:C8"/>
    <mergeCell ref="D5:I5"/>
    <mergeCell ref="D6:I6"/>
    <mergeCell ref="D8:I8"/>
    <mergeCell ref="A7:C7"/>
    <mergeCell ref="D7:I7"/>
  </mergeCells>
  <phoneticPr fontId="5"/>
  <dataValidations count="12">
    <dataValidation imeMode="halfAlpha" showDropDown="1" showInputMessage="1" showErrorMessage="1" sqref="H11:I31" xr:uid="{00000000-0002-0000-0000-000000000000}"/>
    <dataValidation type="list" allowBlank="1" showInputMessage="1" showErrorMessage="1" sqref="F11:F31" xr:uid="{00000000-0002-0000-0000-000001000000}">
      <formula1>"男"</formula1>
    </dataValidation>
    <dataValidation type="list" allowBlank="1" showInputMessage="1" showErrorMessage="1" sqref="G11:G31" xr:uid="{00000000-0002-0000-0000-000002000000}">
      <formula1>"女"</formula1>
    </dataValidation>
    <dataValidation type="list" allowBlank="1" showErrorMessage="1" sqref="K12:K31" xr:uid="{D4FBB000-2F96-0043-9C59-E3E8D64193E8}">
      <formula1>"U23"</formula1>
    </dataValidation>
    <dataValidation type="list" allowBlank="1" showErrorMessage="1" sqref="J11:J31" xr:uid="{CDA5AE3E-C89C-5B48-855E-FADB8F7EE37E}">
      <formula1>"シニア"</formula1>
    </dataValidation>
    <dataValidation type="list" allowBlank="1" showErrorMessage="1" sqref="L11:L31" xr:uid="{C21E9D73-D5AF-C64A-9457-4516713614AD}">
      <formula1>"オープン"</formula1>
    </dataValidation>
    <dataValidation type="list" allowBlank="1" showErrorMessage="1" sqref="M11:M31" xr:uid="{CF1F9D76-D4EF-9942-81F1-A86C9007BB48}">
      <formula1>"軽量級"</formula1>
    </dataValidation>
    <dataValidation type="list" allowBlank="1" showErrorMessage="1" sqref="N11:N31" xr:uid="{32344957-173D-8940-8618-0C89F311BE8A}">
      <formula1>"重点種目"</formula1>
    </dataValidation>
    <dataValidation type="list" allowBlank="1" showErrorMessage="1" sqref="O11:O31" xr:uid="{AA513DAB-D256-8E4C-A644-C63A72E23512}">
      <formula1>"派遣種目"</formula1>
    </dataValidation>
    <dataValidation type="list" allowBlank="1" showErrorMessage="1" sqref="P11:P31" xr:uid="{2C94AE1D-C134-EB4D-BB90-0E4489C903D7}">
      <formula1>"コースタル○"</formula1>
    </dataValidation>
    <dataValidation imeMode="hiragana" showInputMessage="1" showErrorMessage="1" errorTitle="入力エラー" error="ひらがなで入力してください。" sqref="D12:E31" xr:uid="{0D9CFB9C-6AAD-4EF2-9F9D-151AD302A504}"/>
    <dataValidation imeMode="halfAlpha" allowBlank="1" showInputMessage="1" showErrorMessage="1" sqref="T11:U31" xr:uid="{65202F08-651A-4F38-BC79-3E4FA76C515D}"/>
  </dataValidations>
  <pageMargins left="0.86" right="0.23622047244094491" top="0.19685039370078741" bottom="0.19685039370078741" header="0.31496062992125984" footer="0.31496062992125984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8"/>
  <sheetViews>
    <sheetView zoomScale="60" zoomScaleNormal="60" workbookViewId="0">
      <selection activeCell="E20" sqref="E20"/>
    </sheetView>
  </sheetViews>
  <sheetFormatPr baseColWidth="10" defaultColWidth="8.83203125" defaultRowHeight="17"/>
  <cols>
    <col min="1" max="2" width="5" style="42" customWidth="1"/>
    <col min="3" max="3" width="19" style="42" customWidth="1"/>
    <col min="4" max="6" width="19.33203125" style="42" customWidth="1"/>
    <col min="7" max="9" width="8.5" style="42" customWidth="1"/>
    <col min="10" max="10" width="15" style="42" customWidth="1"/>
    <col min="11" max="12" width="7.33203125" style="42" customWidth="1"/>
    <col min="13" max="13" width="16.83203125" style="42" customWidth="1"/>
    <col min="14" max="15" width="23.83203125" style="42" bestFit="1" customWidth="1"/>
    <col min="16" max="20" width="17" style="42" customWidth="1"/>
    <col min="21" max="21" width="18" style="42" customWidth="1"/>
    <col min="22" max="25" width="8.83203125" style="42"/>
    <col min="26" max="26" width="8.83203125" style="42" customWidth="1"/>
    <col min="27" max="27" width="0" style="42" hidden="1" customWidth="1"/>
    <col min="28" max="16384" width="8.83203125" style="42"/>
  </cols>
  <sheetData>
    <row r="1" spans="1:27" ht="42" thickBot="1">
      <c r="A1" s="260" t="s">
        <v>997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2"/>
    </row>
    <row r="2" spans="1:27" ht="4.5" customHeight="1" thickBot="1"/>
    <row r="3" spans="1:27" ht="26.25" customHeight="1" thickBot="1">
      <c r="A3" s="200" t="s">
        <v>27</v>
      </c>
      <c r="B3" s="201"/>
      <c r="C3" s="201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7" ht="30" thickBot="1">
      <c r="A4" s="124" t="s">
        <v>28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  <c r="V4" s="127"/>
    </row>
    <row r="5" spans="1:27" ht="23.25" customHeight="1">
      <c r="A5" s="229" t="s">
        <v>0</v>
      </c>
      <c r="B5" s="230"/>
      <c r="C5" s="230"/>
      <c r="D5" s="231"/>
      <c r="E5" s="231"/>
      <c r="F5" s="231"/>
      <c r="G5" s="231"/>
      <c r="H5" s="232"/>
    </row>
    <row r="6" spans="1:27" ht="23.25" customHeight="1">
      <c r="A6" s="205" t="s">
        <v>4</v>
      </c>
      <c r="B6" s="206"/>
      <c r="C6" s="206"/>
      <c r="D6" s="211"/>
      <c r="E6" s="211"/>
      <c r="F6" s="211"/>
      <c r="G6" s="211"/>
      <c r="H6" s="212"/>
    </row>
    <row r="7" spans="1:27" ht="23.25" customHeight="1">
      <c r="A7" s="205" t="s">
        <v>1</v>
      </c>
      <c r="B7" s="206"/>
      <c r="C7" s="206"/>
      <c r="D7" s="211"/>
      <c r="E7" s="211"/>
      <c r="F7" s="211"/>
      <c r="G7" s="211"/>
      <c r="H7" s="212"/>
    </row>
    <row r="8" spans="1:27" ht="23.25" customHeight="1" thickBot="1">
      <c r="A8" s="207" t="s">
        <v>5</v>
      </c>
      <c r="B8" s="208"/>
      <c r="C8" s="208"/>
      <c r="D8" s="213"/>
      <c r="E8" s="213"/>
      <c r="F8" s="213"/>
      <c r="G8" s="213"/>
      <c r="H8" s="214"/>
    </row>
    <row r="9" spans="1:27" ht="9.75" customHeight="1" thickBo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spans="1:27" s="38" customFormat="1" ht="184" thickBot="1">
      <c r="A10" s="74" t="s">
        <v>15</v>
      </c>
      <c r="B10" s="76"/>
      <c r="C10" s="75" t="s">
        <v>22</v>
      </c>
      <c r="D10" s="128" t="s">
        <v>3</v>
      </c>
      <c r="E10" s="158" t="s">
        <v>993</v>
      </c>
      <c r="F10" s="159" t="s">
        <v>994</v>
      </c>
      <c r="G10" s="216" t="s">
        <v>7</v>
      </c>
      <c r="H10" s="235"/>
      <c r="I10" s="129" t="s">
        <v>6</v>
      </c>
      <c r="J10" s="79" t="s">
        <v>26</v>
      </c>
      <c r="K10" s="236" t="s">
        <v>24</v>
      </c>
      <c r="L10" s="237"/>
      <c r="M10" s="80" t="s">
        <v>8</v>
      </c>
      <c r="N10" s="81" t="s">
        <v>30</v>
      </c>
      <c r="O10" s="130" t="s">
        <v>31</v>
      </c>
      <c r="P10" s="83" t="s">
        <v>32</v>
      </c>
      <c r="Q10" s="84" t="s">
        <v>33</v>
      </c>
      <c r="R10" s="85" t="s">
        <v>34</v>
      </c>
      <c r="S10" s="86" t="s">
        <v>35</v>
      </c>
      <c r="T10" s="86" t="s">
        <v>43</v>
      </c>
      <c r="U10" s="131" t="s">
        <v>9</v>
      </c>
    </row>
    <row r="11" spans="1:27" s="38" customFormat="1" ht="21" customHeight="1">
      <c r="A11" s="233" t="s">
        <v>11</v>
      </c>
      <c r="B11" s="132" t="s">
        <v>16</v>
      </c>
      <c r="C11" s="133" t="s">
        <v>23</v>
      </c>
      <c r="D11" s="134" t="s">
        <v>12</v>
      </c>
      <c r="E11" s="135" t="s">
        <v>983</v>
      </c>
      <c r="F11" s="136" t="s">
        <v>984</v>
      </c>
      <c r="G11" s="90" t="s">
        <v>13</v>
      </c>
      <c r="H11" s="91" t="s">
        <v>21</v>
      </c>
      <c r="I11" s="137">
        <v>175</v>
      </c>
      <c r="J11" s="138">
        <v>65</v>
      </c>
      <c r="K11" s="10" t="s">
        <v>14</v>
      </c>
      <c r="L11" s="139" t="s">
        <v>25</v>
      </c>
      <c r="M11" s="140">
        <v>37622</v>
      </c>
      <c r="N11" s="97">
        <v>4.5509259259259261E-3</v>
      </c>
      <c r="O11" s="98">
        <v>0.93799999999999994</v>
      </c>
      <c r="P11" s="97">
        <v>4.4965277777777772E-3</v>
      </c>
      <c r="Q11" s="98">
        <v>0.94950000000000001</v>
      </c>
      <c r="R11" s="100">
        <f>MIN(N11,P11)</f>
        <v>4.4965277777777772E-3</v>
      </c>
      <c r="S11" s="98">
        <f t="shared" ref="S11:S32" si="0">MAX(O11,Q11)</f>
        <v>0.94950000000000001</v>
      </c>
      <c r="T11" s="238">
        <f>AVERAGE(S11:S12)</f>
        <v>0.94524999999999992</v>
      </c>
      <c r="U11" s="141"/>
      <c r="AA11" s="42"/>
    </row>
    <row r="12" spans="1:27" s="38" customFormat="1" ht="21" customHeight="1" thickBot="1">
      <c r="A12" s="234"/>
      <c r="B12" s="142" t="s">
        <v>17</v>
      </c>
      <c r="C12" s="143" t="s">
        <v>23</v>
      </c>
      <c r="D12" s="144" t="s">
        <v>18</v>
      </c>
      <c r="E12" s="145" t="s">
        <v>985</v>
      </c>
      <c r="F12" s="146" t="s">
        <v>986</v>
      </c>
      <c r="G12" s="147" t="s">
        <v>13</v>
      </c>
      <c r="H12" s="148" t="s">
        <v>21</v>
      </c>
      <c r="I12" s="149">
        <v>179</v>
      </c>
      <c r="J12" s="150">
        <v>72</v>
      </c>
      <c r="K12" s="151" t="s">
        <v>14</v>
      </c>
      <c r="L12" s="152" t="s">
        <v>25</v>
      </c>
      <c r="M12" s="153">
        <v>38118</v>
      </c>
      <c r="N12" s="154">
        <v>4.4837962962962965E-3</v>
      </c>
      <c r="O12" s="155">
        <v>0.94099999999999995</v>
      </c>
      <c r="P12" s="154">
        <v>4.5231481481481485E-3</v>
      </c>
      <c r="Q12" s="155">
        <v>0.93069999999999997</v>
      </c>
      <c r="R12" s="156">
        <f>MIN(N12,P12)</f>
        <v>4.4837962962962965E-3</v>
      </c>
      <c r="S12" s="155">
        <f t="shared" si="0"/>
        <v>0.94099999999999995</v>
      </c>
      <c r="T12" s="239"/>
      <c r="U12" s="157"/>
      <c r="AA12" s="42"/>
    </row>
    <row r="13" spans="1:27" ht="18" customHeight="1">
      <c r="A13" s="241">
        <v>1</v>
      </c>
      <c r="B13" s="70" t="s">
        <v>19</v>
      </c>
      <c r="C13" s="110"/>
      <c r="D13" s="160"/>
      <c r="E13" s="166"/>
      <c r="F13" s="167"/>
      <c r="G13" s="111"/>
      <c r="H13" s="112"/>
      <c r="I13" s="113"/>
      <c r="J13" s="114"/>
      <c r="K13" s="115"/>
      <c r="L13" s="116"/>
      <c r="M13" s="117"/>
      <c r="N13" s="189" t="str">
        <f>IF(E13&lt;&gt;"",VLOOKUP(AA13,'集計　照会用　原本'!A:G,6,FALSE),"読み仮名入力で自動表示")</f>
        <v>読み仮名入力で自動表示</v>
      </c>
      <c r="O13" s="190" t="str">
        <f>IF(E13&lt;&gt;"",VLOOKUP(AA13,'集計　照会用　原本'!A:G,7,FALSE),"読み仮名入力で自動表示")</f>
        <v>読み仮名入力で自動表示</v>
      </c>
      <c r="P13" s="107"/>
      <c r="Q13" s="108"/>
      <c r="R13" s="195">
        <f t="shared" ref="R13:R32" si="1">MIN(N13,P13)</f>
        <v>0</v>
      </c>
      <c r="S13" s="196">
        <f t="shared" si="0"/>
        <v>0</v>
      </c>
      <c r="T13" s="221">
        <f>AVERAGE(S13:S14)</f>
        <v>0</v>
      </c>
      <c r="U13" s="105"/>
      <c r="AA13" t="str">
        <f t="shared" ref="AA13:AA31" si="2">E13&amp;F13</f>
        <v/>
      </c>
    </row>
    <row r="14" spans="1:27" ht="18" customHeight="1" thickBot="1">
      <c r="A14" s="242"/>
      <c r="B14" s="71" t="s">
        <v>20</v>
      </c>
      <c r="C14" s="118"/>
      <c r="D14" s="163"/>
      <c r="E14" s="168"/>
      <c r="F14" s="169"/>
      <c r="G14" s="60"/>
      <c r="H14" s="61"/>
      <c r="I14" s="119"/>
      <c r="J14" s="120"/>
      <c r="K14" s="121"/>
      <c r="L14" s="122"/>
      <c r="M14" s="123"/>
      <c r="N14" s="191" t="str">
        <f>IF(E14&lt;&gt;"",VLOOKUP(AA14,'集計　照会用　原本'!A:G,6,FALSE),"読み仮名入力で自動表示")</f>
        <v>読み仮名入力で自動表示</v>
      </c>
      <c r="O14" s="192" t="str">
        <f>IF(E14&lt;&gt;"",VLOOKUP(AA14,'集計　照会用　原本'!A:G,7,FALSE),"読み仮名入力で自動表示")</f>
        <v>読み仮名入力で自動表示</v>
      </c>
      <c r="P14" s="109"/>
      <c r="Q14" s="48"/>
      <c r="R14" s="197">
        <f t="shared" si="1"/>
        <v>0</v>
      </c>
      <c r="S14" s="198">
        <f t="shared" si="0"/>
        <v>0</v>
      </c>
      <c r="T14" s="222"/>
      <c r="U14" s="106"/>
      <c r="AA14" t="str">
        <f t="shared" si="2"/>
        <v/>
      </c>
    </row>
    <row r="15" spans="1:27" ht="18" customHeight="1">
      <c r="A15" s="241">
        <v>2</v>
      </c>
      <c r="B15" s="70" t="s">
        <v>16</v>
      </c>
      <c r="C15" s="110"/>
      <c r="D15" s="160"/>
      <c r="E15" s="166"/>
      <c r="F15" s="167"/>
      <c r="G15" s="111"/>
      <c r="H15" s="112"/>
      <c r="I15" s="113"/>
      <c r="J15" s="114"/>
      <c r="K15" s="115"/>
      <c r="L15" s="116"/>
      <c r="M15" s="117"/>
      <c r="N15" s="189" t="str">
        <f>IF(E15&lt;&gt;"",VLOOKUP(AA15,'集計　照会用　原本'!A:G,6,FALSE),"読み仮名入力で自動表示")</f>
        <v>読み仮名入力で自動表示</v>
      </c>
      <c r="O15" s="190" t="str">
        <f>IF(E15&lt;&gt;"",VLOOKUP(AA15,'集計　照会用　原本'!A:G,7,FALSE),"読み仮名入力で自動表示")</f>
        <v>読み仮名入力で自動表示</v>
      </c>
      <c r="P15" s="107"/>
      <c r="Q15" s="108"/>
      <c r="R15" s="195">
        <f t="shared" si="1"/>
        <v>0</v>
      </c>
      <c r="S15" s="196">
        <f t="shared" si="0"/>
        <v>0</v>
      </c>
      <c r="T15" s="221">
        <f>AVERAGE(S15:S16)</f>
        <v>0</v>
      </c>
      <c r="U15" s="105"/>
      <c r="AA15" t="str">
        <f t="shared" si="2"/>
        <v/>
      </c>
    </row>
    <row r="16" spans="1:27" ht="18" customHeight="1" thickBot="1">
      <c r="A16" s="242"/>
      <c r="B16" s="71" t="s">
        <v>17</v>
      </c>
      <c r="C16" s="118"/>
      <c r="D16" s="163"/>
      <c r="E16" s="168"/>
      <c r="F16" s="169"/>
      <c r="G16" s="60"/>
      <c r="H16" s="61"/>
      <c r="I16" s="119"/>
      <c r="J16" s="120"/>
      <c r="K16" s="121"/>
      <c r="L16" s="122"/>
      <c r="M16" s="123"/>
      <c r="N16" s="191" t="str">
        <f>IF(E16&lt;&gt;"",VLOOKUP(AA16,'集計　照会用　原本'!A:G,6,FALSE),"読み仮名入力で自動表示")</f>
        <v>読み仮名入力で自動表示</v>
      </c>
      <c r="O16" s="192" t="str">
        <f>IF(E16&lt;&gt;"",VLOOKUP(AA16,'集計　照会用　原本'!A:G,7,FALSE),"読み仮名入力で自動表示")</f>
        <v>読み仮名入力で自動表示</v>
      </c>
      <c r="P16" s="109"/>
      <c r="Q16" s="48"/>
      <c r="R16" s="197">
        <f t="shared" si="1"/>
        <v>0</v>
      </c>
      <c r="S16" s="198">
        <f t="shared" si="0"/>
        <v>0</v>
      </c>
      <c r="T16" s="222"/>
      <c r="U16" s="106"/>
      <c r="AA16" t="str">
        <f t="shared" si="2"/>
        <v/>
      </c>
    </row>
    <row r="17" spans="1:27" ht="18" customHeight="1">
      <c r="A17" s="241">
        <v>3</v>
      </c>
      <c r="B17" s="70" t="s">
        <v>16</v>
      </c>
      <c r="C17" s="110"/>
      <c r="D17" s="160"/>
      <c r="E17" s="166"/>
      <c r="F17" s="167"/>
      <c r="G17" s="111"/>
      <c r="H17" s="112"/>
      <c r="I17" s="113"/>
      <c r="J17" s="114"/>
      <c r="K17" s="115"/>
      <c r="L17" s="116"/>
      <c r="M17" s="117"/>
      <c r="N17" s="189" t="str">
        <f>IF(E17&lt;&gt;"",VLOOKUP(AA17,'集計　照会用　原本'!A:G,6,FALSE),"読み仮名入力で自動表示")</f>
        <v>読み仮名入力で自動表示</v>
      </c>
      <c r="O17" s="190" t="str">
        <f>IF(E17&lt;&gt;"",VLOOKUP(AA17,'集計　照会用　原本'!A:G,7,FALSE),"読み仮名入力で自動表示")</f>
        <v>読み仮名入力で自動表示</v>
      </c>
      <c r="P17" s="107"/>
      <c r="Q17" s="108"/>
      <c r="R17" s="195">
        <f t="shared" si="1"/>
        <v>0</v>
      </c>
      <c r="S17" s="196">
        <f t="shared" si="0"/>
        <v>0</v>
      </c>
      <c r="T17" s="221">
        <f>AVERAGE(S17:S18)</f>
        <v>0</v>
      </c>
      <c r="U17" s="105"/>
      <c r="AA17" t="str">
        <f t="shared" si="2"/>
        <v/>
      </c>
    </row>
    <row r="18" spans="1:27" ht="18" customHeight="1" thickBot="1">
      <c r="A18" s="242"/>
      <c r="B18" s="71" t="s">
        <v>17</v>
      </c>
      <c r="C18" s="118"/>
      <c r="D18" s="163"/>
      <c r="E18" s="168"/>
      <c r="F18" s="169"/>
      <c r="G18" s="60"/>
      <c r="H18" s="61"/>
      <c r="I18" s="119"/>
      <c r="J18" s="120"/>
      <c r="K18" s="121"/>
      <c r="L18" s="122"/>
      <c r="M18" s="123"/>
      <c r="N18" s="191" t="str">
        <f>IF(E18&lt;&gt;"",VLOOKUP(AA18,'集計　照会用　原本'!A:G,6,FALSE),"読み仮名入力で自動表示")</f>
        <v>読み仮名入力で自動表示</v>
      </c>
      <c r="O18" s="192" t="str">
        <f>IF(E18&lt;&gt;"",VLOOKUP(AA18,'集計　照会用　原本'!A:G,7,FALSE),"読み仮名入力で自動表示")</f>
        <v>読み仮名入力で自動表示</v>
      </c>
      <c r="P18" s="109"/>
      <c r="Q18" s="48"/>
      <c r="R18" s="197">
        <f t="shared" si="1"/>
        <v>0</v>
      </c>
      <c r="S18" s="198">
        <f t="shared" si="0"/>
        <v>0</v>
      </c>
      <c r="T18" s="222"/>
      <c r="U18" s="106"/>
      <c r="AA18" t="str">
        <f t="shared" si="2"/>
        <v/>
      </c>
    </row>
    <row r="19" spans="1:27" ht="18" customHeight="1">
      <c r="A19" s="241">
        <v>4</v>
      </c>
      <c r="B19" s="70" t="s">
        <v>16</v>
      </c>
      <c r="C19" s="110"/>
      <c r="D19" s="160"/>
      <c r="E19" s="161"/>
      <c r="F19" s="162"/>
      <c r="G19" s="111"/>
      <c r="H19" s="112"/>
      <c r="I19" s="113"/>
      <c r="J19" s="114"/>
      <c r="K19" s="115"/>
      <c r="L19" s="116"/>
      <c r="M19" s="117"/>
      <c r="N19" s="189" t="str">
        <f>IF(E19&lt;&gt;"",VLOOKUP(AA19,'集計　照会用　原本'!A:G,6,FALSE),"読み仮名入力で自動表示")</f>
        <v>読み仮名入力で自動表示</v>
      </c>
      <c r="O19" s="190" t="str">
        <f>IF(E19&lt;&gt;"",VLOOKUP(AA19,'集計　照会用　原本'!A:G,7,FALSE),"読み仮名入力で自動表示")</f>
        <v>読み仮名入力で自動表示</v>
      </c>
      <c r="P19" s="107"/>
      <c r="Q19" s="108"/>
      <c r="R19" s="195">
        <f t="shared" si="1"/>
        <v>0</v>
      </c>
      <c r="S19" s="196">
        <f t="shared" si="0"/>
        <v>0</v>
      </c>
      <c r="T19" s="221">
        <f>AVERAGE(S19:S20)</f>
        <v>0</v>
      </c>
      <c r="U19" s="105"/>
      <c r="AA19" t="str">
        <f t="shared" si="2"/>
        <v/>
      </c>
    </row>
    <row r="20" spans="1:27" ht="18" customHeight="1" thickBot="1">
      <c r="A20" s="242"/>
      <c r="B20" s="71" t="s">
        <v>17</v>
      </c>
      <c r="C20" s="118"/>
      <c r="D20" s="163"/>
      <c r="E20" s="164"/>
      <c r="F20" s="165"/>
      <c r="G20" s="60"/>
      <c r="H20" s="61"/>
      <c r="I20" s="119"/>
      <c r="J20" s="120"/>
      <c r="K20" s="121"/>
      <c r="L20" s="122"/>
      <c r="M20" s="123"/>
      <c r="N20" s="191" t="str">
        <f>IF(E20&lt;&gt;"",VLOOKUP(AA20,'集計　照会用　原本'!A:G,6,FALSE),"読み仮名入力で自動表示")</f>
        <v>読み仮名入力で自動表示</v>
      </c>
      <c r="O20" s="192" t="str">
        <f>IF(E20&lt;&gt;"",VLOOKUP(AA20,'集計　照会用　原本'!A:G,7,FALSE),"読み仮名入力で自動表示")</f>
        <v>読み仮名入力で自動表示</v>
      </c>
      <c r="P20" s="109"/>
      <c r="Q20" s="48"/>
      <c r="R20" s="197">
        <f t="shared" si="1"/>
        <v>0</v>
      </c>
      <c r="S20" s="198">
        <f t="shared" si="0"/>
        <v>0</v>
      </c>
      <c r="T20" s="222"/>
      <c r="U20" s="106"/>
      <c r="AA20" t="str">
        <f t="shared" si="2"/>
        <v/>
      </c>
    </row>
    <row r="21" spans="1:27" ht="18" customHeight="1">
      <c r="A21" s="241">
        <v>5</v>
      </c>
      <c r="B21" s="70" t="s">
        <v>16</v>
      </c>
      <c r="C21" s="110"/>
      <c r="D21" s="160"/>
      <c r="E21" s="161"/>
      <c r="F21" s="162"/>
      <c r="G21" s="111"/>
      <c r="H21" s="112"/>
      <c r="I21" s="113"/>
      <c r="J21" s="114"/>
      <c r="K21" s="115"/>
      <c r="L21" s="116"/>
      <c r="M21" s="117"/>
      <c r="N21" s="189" t="str">
        <f>IF(E21&lt;&gt;"",VLOOKUP(AA21,'集計　照会用　原本'!A:G,6,FALSE),"読み仮名入力で自動表示")</f>
        <v>読み仮名入力で自動表示</v>
      </c>
      <c r="O21" s="190" t="str">
        <f>IF(E21&lt;&gt;"",VLOOKUP(AA21,'集計　照会用　原本'!A:G,7,FALSE),"読み仮名入力で自動表示")</f>
        <v>読み仮名入力で自動表示</v>
      </c>
      <c r="P21" s="107"/>
      <c r="Q21" s="108"/>
      <c r="R21" s="195">
        <f t="shared" si="1"/>
        <v>0</v>
      </c>
      <c r="S21" s="196">
        <f t="shared" si="0"/>
        <v>0</v>
      </c>
      <c r="T21" s="221">
        <f>AVERAGE(S21:S22)</f>
        <v>0</v>
      </c>
      <c r="U21" s="105"/>
      <c r="AA21" t="str">
        <f t="shared" si="2"/>
        <v/>
      </c>
    </row>
    <row r="22" spans="1:27" ht="18" customHeight="1" thickBot="1">
      <c r="A22" s="242"/>
      <c r="B22" s="71" t="s">
        <v>17</v>
      </c>
      <c r="C22" s="118"/>
      <c r="D22" s="163"/>
      <c r="E22" s="164"/>
      <c r="F22" s="165"/>
      <c r="G22" s="60"/>
      <c r="H22" s="61"/>
      <c r="I22" s="119"/>
      <c r="J22" s="120"/>
      <c r="K22" s="121"/>
      <c r="L22" s="122"/>
      <c r="M22" s="123"/>
      <c r="N22" s="191" t="str">
        <f>IF(E22&lt;&gt;"",VLOOKUP(AA22,'集計　照会用　原本'!A:G,6,FALSE),"読み仮名入力で自動表示")</f>
        <v>読み仮名入力で自動表示</v>
      </c>
      <c r="O22" s="192" t="str">
        <f>IF(E22&lt;&gt;"",VLOOKUP(AA22,'集計　照会用　原本'!A:G,7,FALSE),"読み仮名入力で自動表示")</f>
        <v>読み仮名入力で自動表示</v>
      </c>
      <c r="P22" s="109"/>
      <c r="Q22" s="48"/>
      <c r="R22" s="197">
        <f t="shared" si="1"/>
        <v>0</v>
      </c>
      <c r="S22" s="198">
        <f t="shared" si="0"/>
        <v>0</v>
      </c>
      <c r="T22" s="222"/>
      <c r="U22" s="106"/>
      <c r="AA22" t="str">
        <f t="shared" si="2"/>
        <v/>
      </c>
    </row>
    <row r="23" spans="1:27" ht="18" customHeight="1">
      <c r="A23" s="241">
        <v>6</v>
      </c>
      <c r="B23" s="70" t="s">
        <v>16</v>
      </c>
      <c r="C23" s="110"/>
      <c r="D23" s="160"/>
      <c r="E23" s="161"/>
      <c r="F23" s="162"/>
      <c r="G23" s="111"/>
      <c r="H23" s="112"/>
      <c r="I23" s="113"/>
      <c r="J23" s="114"/>
      <c r="K23" s="115"/>
      <c r="L23" s="116"/>
      <c r="M23" s="117"/>
      <c r="N23" s="189" t="str">
        <f>IF(E23&lt;&gt;"",VLOOKUP(AA23,'集計　照会用　原本'!A:G,6,FALSE),"読み仮名入力で自動表示")</f>
        <v>読み仮名入力で自動表示</v>
      </c>
      <c r="O23" s="190" t="str">
        <f>IF(E23&lt;&gt;"",VLOOKUP(AA23,'集計　照会用　原本'!A:G,7,FALSE),"読み仮名入力で自動表示")</f>
        <v>読み仮名入力で自動表示</v>
      </c>
      <c r="P23" s="107"/>
      <c r="Q23" s="108"/>
      <c r="R23" s="195">
        <f t="shared" si="1"/>
        <v>0</v>
      </c>
      <c r="S23" s="196">
        <f t="shared" si="0"/>
        <v>0</v>
      </c>
      <c r="T23" s="221">
        <f>AVERAGE(S23:S24)</f>
        <v>0</v>
      </c>
      <c r="U23" s="105"/>
      <c r="AA23" t="str">
        <f t="shared" si="2"/>
        <v/>
      </c>
    </row>
    <row r="24" spans="1:27" ht="18" customHeight="1" thickBot="1">
      <c r="A24" s="242"/>
      <c r="B24" s="71" t="s">
        <v>17</v>
      </c>
      <c r="C24" s="118"/>
      <c r="D24" s="163"/>
      <c r="E24" s="164"/>
      <c r="F24" s="165"/>
      <c r="G24" s="60"/>
      <c r="H24" s="61"/>
      <c r="I24" s="119"/>
      <c r="J24" s="120"/>
      <c r="K24" s="121"/>
      <c r="L24" s="122"/>
      <c r="M24" s="123"/>
      <c r="N24" s="191" t="str">
        <f>IF(E24&lt;&gt;"",VLOOKUP(AA24,'集計　照会用　原本'!A:G,6,FALSE),"読み仮名入力で自動表示")</f>
        <v>読み仮名入力で自動表示</v>
      </c>
      <c r="O24" s="192" t="str">
        <f>IF(E24&lt;&gt;"",VLOOKUP(AA24,'集計　照会用　原本'!A:G,7,FALSE),"読み仮名入力で自動表示")</f>
        <v>読み仮名入力で自動表示</v>
      </c>
      <c r="P24" s="109"/>
      <c r="Q24" s="48"/>
      <c r="R24" s="197">
        <f t="shared" si="1"/>
        <v>0</v>
      </c>
      <c r="S24" s="198">
        <f t="shared" si="0"/>
        <v>0</v>
      </c>
      <c r="T24" s="222"/>
      <c r="U24" s="106"/>
      <c r="AA24" t="str">
        <f t="shared" si="2"/>
        <v/>
      </c>
    </row>
    <row r="25" spans="1:27" ht="18" customHeight="1">
      <c r="A25" s="241">
        <v>7</v>
      </c>
      <c r="B25" s="70" t="s">
        <v>16</v>
      </c>
      <c r="C25" s="110"/>
      <c r="D25" s="160"/>
      <c r="E25" s="161"/>
      <c r="F25" s="162"/>
      <c r="G25" s="111"/>
      <c r="H25" s="112"/>
      <c r="I25" s="113"/>
      <c r="J25" s="114"/>
      <c r="K25" s="115"/>
      <c r="L25" s="116"/>
      <c r="M25" s="117"/>
      <c r="N25" s="189" t="str">
        <f>IF(E25&lt;&gt;"",VLOOKUP(AA25,'集計　照会用　原本'!A:G,6,FALSE),"読み仮名入力で自動表示")</f>
        <v>読み仮名入力で自動表示</v>
      </c>
      <c r="O25" s="190" t="str">
        <f>IF(E25&lt;&gt;"",VLOOKUP(AA25,'集計　照会用　原本'!A:G,7,FALSE),"読み仮名入力で自動表示")</f>
        <v>読み仮名入力で自動表示</v>
      </c>
      <c r="P25" s="107"/>
      <c r="Q25" s="108"/>
      <c r="R25" s="195">
        <f t="shared" si="1"/>
        <v>0</v>
      </c>
      <c r="S25" s="196">
        <f t="shared" si="0"/>
        <v>0</v>
      </c>
      <c r="T25" s="221">
        <f>AVERAGE(S25:S26)</f>
        <v>0</v>
      </c>
      <c r="U25" s="105"/>
      <c r="AA25" t="str">
        <f t="shared" si="2"/>
        <v/>
      </c>
    </row>
    <row r="26" spans="1:27" ht="18" customHeight="1" thickBot="1">
      <c r="A26" s="242"/>
      <c r="B26" s="71" t="s">
        <v>17</v>
      </c>
      <c r="C26" s="118"/>
      <c r="D26" s="163"/>
      <c r="E26" s="164"/>
      <c r="F26" s="165"/>
      <c r="G26" s="60"/>
      <c r="H26" s="61"/>
      <c r="I26" s="119"/>
      <c r="J26" s="120"/>
      <c r="K26" s="121"/>
      <c r="L26" s="122"/>
      <c r="M26" s="123"/>
      <c r="N26" s="191" t="str">
        <f>IF(E26&lt;&gt;"",VLOOKUP(AA26,'集計　照会用　原本'!A:G,6,FALSE),"読み仮名入力で自動表示")</f>
        <v>読み仮名入力で自動表示</v>
      </c>
      <c r="O26" s="192" t="str">
        <f>IF(E26&lt;&gt;"",VLOOKUP(AA26,'集計　照会用　原本'!A:G,7,FALSE),"読み仮名入力で自動表示")</f>
        <v>読み仮名入力で自動表示</v>
      </c>
      <c r="P26" s="109"/>
      <c r="Q26" s="48"/>
      <c r="R26" s="197">
        <f t="shared" si="1"/>
        <v>0</v>
      </c>
      <c r="S26" s="198">
        <f t="shared" si="0"/>
        <v>0</v>
      </c>
      <c r="T26" s="222"/>
      <c r="U26" s="106"/>
      <c r="AA26" t="str">
        <f t="shared" si="2"/>
        <v/>
      </c>
    </row>
    <row r="27" spans="1:27" ht="18" customHeight="1">
      <c r="A27" s="241">
        <v>8</v>
      </c>
      <c r="B27" s="70" t="s">
        <v>16</v>
      </c>
      <c r="C27" s="110"/>
      <c r="D27" s="160"/>
      <c r="E27" s="161"/>
      <c r="F27" s="162"/>
      <c r="G27" s="111"/>
      <c r="H27" s="112"/>
      <c r="I27" s="113"/>
      <c r="J27" s="114"/>
      <c r="K27" s="115"/>
      <c r="L27" s="116"/>
      <c r="M27" s="117"/>
      <c r="N27" s="189" t="str">
        <f>IF(E27&lt;&gt;"",VLOOKUP(AA27,'集計　照会用　原本'!A:G,6,FALSE),"読み仮名入力で自動表示")</f>
        <v>読み仮名入力で自動表示</v>
      </c>
      <c r="O27" s="190" t="str">
        <f>IF(E27&lt;&gt;"",VLOOKUP(AA27,'集計　照会用　原本'!A:G,7,FALSE),"読み仮名入力で自動表示")</f>
        <v>読み仮名入力で自動表示</v>
      </c>
      <c r="P27" s="107"/>
      <c r="Q27" s="108"/>
      <c r="R27" s="195">
        <f t="shared" si="1"/>
        <v>0</v>
      </c>
      <c r="S27" s="196">
        <f t="shared" si="0"/>
        <v>0</v>
      </c>
      <c r="T27" s="221">
        <f>AVERAGE(S27:S28)</f>
        <v>0</v>
      </c>
      <c r="U27" s="105"/>
      <c r="AA27" t="str">
        <f t="shared" si="2"/>
        <v/>
      </c>
    </row>
    <row r="28" spans="1:27" ht="18" customHeight="1" thickBot="1">
      <c r="A28" s="242"/>
      <c r="B28" s="71" t="s">
        <v>17</v>
      </c>
      <c r="C28" s="118"/>
      <c r="D28" s="163"/>
      <c r="E28" s="164"/>
      <c r="F28" s="165"/>
      <c r="G28" s="60"/>
      <c r="H28" s="61"/>
      <c r="I28" s="119"/>
      <c r="J28" s="120"/>
      <c r="K28" s="121"/>
      <c r="L28" s="122"/>
      <c r="M28" s="123"/>
      <c r="N28" s="191" t="str">
        <f>IF(E28&lt;&gt;"",VLOOKUP(AA28,'集計　照会用　原本'!A:G,6,FALSE),"読み仮名入力で自動表示")</f>
        <v>読み仮名入力で自動表示</v>
      </c>
      <c r="O28" s="192" t="str">
        <f>IF(E28&lt;&gt;"",VLOOKUP(AA28,'集計　照会用　原本'!A:G,7,FALSE),"読み仮名入力で自動表示")</f>
        <v>読み仮名入力で自動表示</v>
      </c>
      <c r="P28" s="109"/>
      <c r="Q28" s="48"/>
      <c r="R28" s="197">
        <f t="shared" si="1"/>
        <v>0</v>
      </c>
      <c r="S28" s="198">
        <f t="shared" si="0"/>
        <v>0</v>
      </c>
      <c r="T28" s="222"/>
      <c r="U28" s="106"/>
      <c r="AA28" t="str">
        <f t="shared" si="2"/>
        <v/>
      </c>
    </row>
    <row r="29" spans="1:27" ht="18" customHeight="1">
      <c r="A29" s="241">
        <v>9</v>
      </c>
      <c r="B29" s="70" t="s">
        <v>16</v>
      </c>
      <c r="C29" s="110"/>
      <c r="D29" s="160"/>
      <c r="E29" s="161"/>
      <c r="F29" s="162"/>
      <c r="G29" s="111"/>
      <c r="H29" s="112"/>
      <c r="I29" s="113"/>
      <c r="J29" s="114"/>
      <c r="K29" s="115"/>
      <c r="L29" s="116"/>
      <c r="M29" s="117"/>
      <c r="N29" s="189" t="str">
        <f>IF(E29&lt;&gt;"",VLOOKUP(AA29,'集計　照会用　原本'!A:G,6,FALSE),"読み仮名入力で自動表示")</f>
        <v>読み仮名入力で自動表示</v>
      </c>
      <c r="O29" s="190" t="str">
        <f>IF(E29&lt;&gt;"",VLOOKUP(AA29,'集計　照会用　原本'!A:G,7,FALSE),"読み仮名入力で自動表示")</f>
        <v>読み仮名入力で自動表示</v>
      </c>
      <c r="P29" s="107"/>
      <c r="Q29" s="108"/>
      <c r="R29" s="195">
        <f t="shared" si="1"/>
        <v>0</v>
      </c>
      <c r="S29" s="196">
        <f t="shared" si="0"/>
        <v>0</v>
      </c>
      <c r="T29" s="221">
        <f>AVERAGE(S29:S30)</f>
        <v>0</v>
      </c>
      <c r="U29" s="105"/>
      <c r="AA29" t="str">
        <f t="shared" si="2"/>
        <v/>
      </c>
    </row>
    <row r="30" spans="1:27" ht="18" customHeight="1" thickBot="1">
      <c r="A30" s="242"/>
      <c r="B30" s="71" t="s">
        <v>17</v>
      </c>
      <c r="C30" s="118"/>
      <c r="D30" s="163"/>
      <c r="E30" s="164"/>
      <c r="F30" s="165"/>
      <c r="G30" s="60"/>
      <c r="H30" s="61"/>
      <c r="I30" s="119"/>
      <c r="J30" s="120"/>
      <c r="K30" s="121"/>
      <c r="L30" s="122"/>
      <c r="M30" s="123"/>
      <c r="N30" s="191" t="str">
        <f>IF(E30&lt;&gt;"",VLOOKUP(AA30,'集計　照会用　原本'!A:G,6,FALSE),"読み仮名入力で自動表示")</f>
        <v>読み仮名入力で自動表示</v>
      </c>
      <c r="O30" s="192" t="str">
        <f>IF(E30&lt;&gt;"",VLOOKUP(AA30,'集計　照会用　原本'!A:G,7,FALSE),"読み仮名入力で自動表示")</f>
        <v>読み仮名入力で自動表示</v>
      </c>
      <c r="P30" s="109"/>
      <c r="Q30" s="48"/>
      <c r="R30" s="197">
        <f t="shared" si="1"/>
        <v>0</v>
      </c>
      <c r="S30" s="198">
        <f t="shared" si="0"/>
        <v>0</v>
      </c>
      <c r="T30" s="222"/>
      <c r="U30" s="106"/>
      <c r="AA30" t="str">
        <f t="shared" si="2"/>
        <v/>
      </c>
    </row>
    <row r="31" spans="1:27" ht="18" customHeight="1">
      <c r="A31" s="243">
        <v>10</v>
      </c>
      <c r="B31" s="70" t="s">
        <v>16</v>
      </c>
      <c r="C31" s="110"/>
      <c r="D31" s="160"/>
      <c r="E31" s="161"/>
      <c r="F31" s="162"/>
      <c r="G31" s="111"/>
      <c r="H31" s="112"/>
      <c r="I31" s="113"/>
      <c r="J31" s="114"/>
      <c r="K31" s="115"/>
      <c r="L31" s="116"/>
      <c r="M31" s="117"/>
      <c r="N31" s="189" t="str">
        <f>IF(E31&lt;&gt;"",VLOOKUP(AA31,'集計　照会用　原本'!A:G,6,FALSE),"読み仮名入力で自動表示")</f>
        <v>読み仮名入力で自動表示</v>
      </c>
      <c r="O31" s="190" t="str">
        <f>IF(E31&lt;&gt;"",VLOOKUP(AA31,'集計　照会用　原本'!A:G,7,FALSE),"読み仮名入力で自動表示")</f>
        <v>読み仮名入力で自動表示</v>
      </c>
      <c r="P31" s="107"/>
      <c r="Q31" s="108"/>
      <c r="R31" s="195">
        <f t="shared" si="1"/>
        <v>0</v>
      </c>
      <c r="S31" s="196">
        <f t="shared" si="0"/>
        <v>0</v>
      </c>
      <c r="T31" s="221">
        <f>AVERAGE(S31:S32)</f>
        <v>0</v>
      </c>
      <c r="U31" s="105"/>
      <c r="AA31" t="str">
        <f t="shared" si="2"/>
        <v/>
      </c>
    </row>
    <row r="32" spans="1:27" ht="18" customHeight="1" thickBot="1">
      <c r="A32" s="244"/>
      <c r="B32" s="71" t="s">
        <v>17</v>
      </c>
      <c r="C32" s="118"/>
      <c r="D32" s="163"/>
      <c r="E32" s="164"/>
      <c r="F32" s="165"/>
      <c r="G32" s="60"/>
      <c r="H32" s="61"/>
      <c r="I32" s="119"/>
      <c r="J32" s="120"/>
      <c r="K32" s="121"/>
      <c r="L32" s="122"/>
      <c r="M32" s="123"/>
      <c r="N32" s="193" t="str">
        <f>IF(E32&lt;&gt;"",VLOOKUP(AA32,'集計　照会用　原本'!A:G,6,FALSE),"読み仮名入力で自動表示")</f>
        <v>読み仮名入力で自動表示</v>
      </c>
      <c r="O32" s="194" t="str">
        <f>IF(E32&lt;&gt;"",VLOOKUP(AA32,'集計　照会用　原本'!A:G,7,FALSE),"読み仮名入力で自動表示")</f>
        <v>読み仮名入力で自動表示</v>
      </c>
      <c r="P32" s="109"/>
      <c r="Q32" s="48"/>
      <c r="R32" s="197">
        <f t="shared" si="1"/>
        <v>0</v>
      </c>
      <c r="S32" s="198">
        <f t="shared" si="0"/>
        <v>0</v>
      </c>
      <c r="T32" s="222"/>
      <c r="U32" s="106"/>
      <c r="AA32" t="str">
        <f>E32&amp;F32</f>
        <v/>
      </c>
    </row>
    <row r="33" spans="1:27" s="104" customFormat="1" ht="19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103"/>
      <c r="R33" s="103"/>
      <c r="S33" s="103"/>
      <c r="T33" s="103"/>
      <c r="AA33" s="42"/>
    </row>
    <row r="34" spans="1:27" s="104" customFormat="1" ht="18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AA34" s="42"/>
    </row>
    <row r="35" spans="1:27" s="104" customFormat="1" ht="18">
      <c r="A35" s="223"/>
      <c r="B35" s="223"/>
      <c r="C35" s="223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AA35" s="42"/>
    </row>
    <row r="36" spans="1:27" s="104" customFormat="1" ht="18">
      <c r="A36" s="223"/>
      <c r="B36" s="223"/>
      <c r="C36" s="223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AA36" s="42"/>
    </row>
    <row r="37" spans="1:27" s="104" customFormat="1" ht="18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AA37" s="42"/>
    </row>
    <row r="38" spans="1:27">
      <c r="A38" s="240"/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</row>
  </sheetData>
  <sheetProtection algorithmName="SHA-512" hashValue="RXA98vhwGnlpsZkBYr7MI9VLnXMEd40sA9u4YW0VT2DdRl0VvS9PLqUbyaS3Fe+FjpXBm/CMe4Nz9wd4ca9RGA==" saltValue="0tgrRnUvkrgNOn/qi7mSKw==" spinCount="100000" sheet="1" selectLockedCells="1"/>
  <mergeCells count="40">
    <mergeCell ref="A1:U1"/>
    <mergeCell ref="A7:C7"/>
    <mergeCell ref="D7:H7"/>
    <mergeCell ref="A8:C8"/>
    <mergeCell ref="D8:H8"/>
    <mergeCell ref="A38:U38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4:U34"/>
    <mergeCell ref="A35:U35"/>
    <mergeCell ref="A36:U36"/>
    <mergeCell ref="A37:U37"/>
    <mergeCell ref="A33:P33"/>
    <mergeCell ref="A3:U3"/>
    <mergeCell ref="A5:C5"/>
    <mergeCell ref="D5:H5"/>
    <mergeCell ref="A6:C6"/>
    <mergeCell ref="D6:H6"/>
    <mergeCell ref="A11:A12"/>
    <mergeCell ref="G10:H10"/>
    <mergeCell ref="K10:L10"/>
    <mergeCell ref="T11:T12"/>
    <mergeCell ref="T13:T14"/>
    <mergeCell ref="T15:T16"/>
    <mergeCell ref="T17:T18"/>
    <mergeCell ref="T29:T30"/>
    <mergeCell ref="T31:T32"/>
    <mergeCell ref="T19:T20"/>
    <mergeCell ref="T21:T22"/>
    <mergeCell ref="T23:T24"/>
    <mergeCell ref="T25:T26"/>
    <mergeCell ref="T27:T28"/>
  </mergeCells>
  <phoneticPr fontId="5"/>
  <dataValidations count="7">
    <dataValidation imeMode="halfAlpha" showDropDown="1" showInputMessage="1" showErrorMessage="1" sqref="I11:J32" xr:uid="{00000000-0002-0000-0100-000000000000}"/>
    <dataValidation type="list" allowBlank="1" showInputMessage="1" showErrorMessage="1" sqref="G11:G32" xr:uid="{00000000-0002-0000-0100-000002000000}">
      <formula1>"男"</formula1>
    </dataValidation>
    <dataValidation type="list" allowBlank="1" showInputMessage="1" showErrorMessage="1" sqref="H11:H32" xr:uid="{00000000-0002-0000-0100-000003000000}">
      <formula1>"女"</formula1>
    </dataValidation>
    <dataValidation type="list" allowBlank="1" showErrorMessage="1" sqref="L13:L32" xr:uid="{AB7206CB-EEE2-184D-BC16-F016398BD8D1}">
      <formula1>"U23"</formula1>
    </dataValidation>
    <dataValidation type="list" allowBlank="1" showErrorMessage="1" sqref="K11:K32" xr:uid="{9699E725-4367-D948-957E-5CD981ECDA6A}">
      <formula1>"シニア"</formula1>
    </dataValidation>
    <dataValidation imeMode="hiragana" allowBlank="1" showInputMessage="1" showErrorMessage="1" sqref="E11:F32" xr:uid="{4EDB03A7-F803-42BF-A15A-56C1C2E6FF52}"/>
    <dataValidation imeMode="halfAlpha" allowBlank="1" showInputMessage="1" showErrorMessage="1" sqref="P13:Q32" xr:uid="{FFB66317-3FE8-45E2-85E0-6503A5CBD626}"/>
  </dataValidations>
  <pageMargins left="0.86" right="0.23622047244094491" top="0.19685039370078741" bottom="0.19685039370078741" header="0.31496062992125984" footer="0.31496062992125984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8BF5-2716-4DF1-8BEC-C34754374D4A}">
  <dimension ref="A2:R267"/>
  <sheetViews>
    <sheetView zoomScale="86" zoomScaleNormal="55" workbookViewId="0">
      <selection sqref="A1:XFD1048576"/>
    </sheetView>
  </sheetViews>
  <sheetFormatPr baseColWidth="10" defaultColWidth="8.83203125" defaultRowHeight="18"/>
  <cols>
    <col min="1" max="1" width="16" bestFit="1" customWidth="1"/>
    <col min="2" max="2" width="14" bestFit="1" customWidth="1"/>
    <col min="3" max="3" width="14" customWidth="1"/>
    <col min="4" max="4" width="10" customWidth="1"/>
    <col min="5" max="5" width="10.33203125" customWidth="1"/>
    <col min="6" max="6" width="16" style="23" customWidth="1"/>
    <col min="7" max="7" width="19" style="24" customWidth="1"/>
    <col min="8" max="8" width="68" style="20" bestFit="1" customWidth="1"/>
    <col min="9" max="9" width="8" bestFit="1" customWidth="1"/>
    <col min="10" max="10" width="3.5" bestFit="1" customWidth="1"/>
    <col min="11" max="11" width="17.5" customWidth="1"/>
    <col min="12" max="12" width="6" customWidth="1"/>
    <col min="13" max="13" width="8.5" customWidth="1"/>
    <col min="14" max="14" width="12" customWidth="1"/>
    <col min="15" max="15" width="16.1640625" customWidth="1"/>
    <col min="16" max="16" width="30.5" customWidth="1"/>
    <col min="17" max="17" width="12.1640625" bestFit="1" customWidth="1"/>
    <col min="18" max="18" width="15" style="26" bestFit="1" customWidth="1"/>
  </cols>
  <sheetData>
    <row r="2" spans="1:17">
      <c r="B2" s="35" t="s">
        <v>987</v>
      </c>
      <c r="C2" s="35" t="s">
        <v>988</v>
      </c>
      <c r="D2" s="35" t="s">
        <v>989</v>
      </c>
      <c r="E2" s="35" t="s">
        <v>990</v>
      </c>
      <c r="F2" s="36" t="s">
        <v>991</v>
      </c>
      <c r="G2" s="37" t="s">
        <v>992</v>
      </c>
      <c r="Q2" s="25"/>
    </row>
    <row r="3" spans="1:17">
      <c r="A3" t="str">
        <f>D3&amp;E3</f>
        <v>さいじょうはやて</v>
      </c>
      <c r="B3" t="s">
        <v>494</v>
      </c>
      <c r="C3" t="s">
        <v>495</v>
      </c>
      <c r="D3" t="s">
        <v>49</v>
      </c>
      <c r="E3" t="s">
        <v>50</v>
      </c>
      <c r="F3" s="27">
        <v>4.487268518518518E-3</v>
      </c>
      <c r="G3" s="24">
        <v>0.93400000000000005</v>
      </c>
    </row>
    <row r="4" spans="1:17">
      <c r="A4" t="str">
        <f t="shared" ref="A4:A67" si="0">D4&amp;E4</f>
        <v>おのでらさや</v>
      </c>
      <c r="B4" t="s">
        <v>496</v>
      </c>
      <c r="C4" t="s">
        <v>497</v>
      </c>
      <c r="D4" t="s">
        <v>51</v>
      </c>
      <c r="E4" t="s">
        <v>52</v>
      </c>
      <c r="F4" s="27">
        <v>5.2847222222222228E-3</v>
      </c>
      <c r="G4" s="24">
        <v>0.91600000000000004</v>
      </c>
    </row>
    <row r="5" spans="1:17">
      <c r="A5" t="str">
        <f t="shared" si="0"/>
        <v>かわかみたくみ</v>
      </c>
      <c r="B5" t="s">
        <v>498</v>
      </c>
      <c r="C5" t="s">
        <v>499</v>
      </c>
      <c r="D5" t="s">
        <v>53</v>
      </c>
      <c r="E5" t="s">
        <v>54</v>
      </c>
      <c r="F5" s="27">
        <v>4.4374999999999996E-3</v>
      </c>
      <c r="G5" s="24">
        <v>0.91600000000000004</v>
      </c>
    </row>
    <row r="6" spans="1:17">
      <c r="A6" t="str">
        <f t="shared" si="0"/>
        <v>はやしださつき</v>
      </c>
      <c r="B6" t="s">
        <v>500</v>
      </c>
      <c r="C6" t="s">
        <v>501</v>
      </c>
      <c r="D6" t="s">
        <v>55</v>
      </c>
      <c r="E6" t="s">
        <v>56</v>
      </c>
      <c r="F6" s="27">
        <v>4.5173611111111109E-3</v>
      </c>
      <c r="G6" s="24">
        <v>0.92500000000000004</v>
      </c>
    </row>
    <row r="7" spans="1:17">
      <c r="A7" t="str">
        <f t="shared" si="0"/>
        <v>たけだまさひろ</v>
      </c>
      <c r="B7" t="s">
        <v>502</v>
      </c>
      <c r="C7" t="s">
        <v>503</v>
      </c>
      <c r="D7" t="s">
        <v>57</v>
      </c>
      <c r="E7" t="s">
        <v>58</v>
      </c>
      <c r="F7" s="27">
        <v>4.3067129629629636E-3</v>
      </c>
      <c r="G7" s="24">
        <v>0.93799999999999994</v>
      </c>
    </row>
    <row r="8" spans="1:17">
      <c r="A8" t="str">
        <f t="shared" si="0"/>
        <v>かねやすまこと</v>
      </c>
      <c r="B8" t="s">
        <v>504</v>
      </c>
      <c r="C8" t="s">
        <v>505</v>
      </c>
      <c r="D8" t="s">
        <v>59</v>
      </c>
      <c r="E8" t="s">
        <v>60</v>
      </c>
      <c r="F8" s="27">
        <v>4.5543981481481486E-3</v>
      </c>
      <c r="G8" s="24">
        <v>0.91400000000000003</v>
      </c>
    </row>
    <row r="9" spans="1:17">
      <c r="A9" t="str">
        <f t="shared" si="0"/>
        <v>すがわらりくと</v>
      </c>
      <c r="B9" t="s">
        <v>506</v>
      </c>
      <c r="C9" t="s">
        <v>507</v>
      </c>
      <c r="D9" t="s">
        <v>61</v>
      </c>
      <c r="E9" t="s">
        <v>62</v>
      </c>
      <c r="F9" s="27">
        <v>4.46412037037037E-3</v>
      </c>
      <c r="G9" s="24">
        <v>0.89</v>
      </c>
    </row>
    <row r="10" spans="1:17">
      <c r="A10" t="str">
        <f t="shared" si="0"/>
        <v>やまぐちようへい</v>
      </c>
      <c r="B10" t="s">
        <v>508</v>
      </c>
      <c r="C10" t="s">
        <v>509</v>
      </c>
      <c r="D10" t="s">
        <v>63</v>
      </c>
      <c r="E10" t="s">
        <v>64</v>
      </c>
      <c r="F10" s="27">
        <v>4.4745370370370373E-3</v>
      </c>
      <c r="G10" s="24">
        <v>0.91500000000000004</v>
      </c>
    </row>
    <row r="11" spans="1:17">
      <c r="A11" t="str">
        <f t="shared" si="0"/>
        <v>たかのあきほ</v>
      </c>
      <c r="B11" t="s">
        <v>511</v>
      </c>
      <c r="C11" t="s">
        <v>512</v>
      </c>
      <c r="D11" t="s">
        <v>65</v>
      </c>
      <c r="E11" t="s">
        <v>66</v>
      </c>
      <c r="F11" s="27">
        <v>4.9189814814814816E-3</v>
      </c>
      <c r="G11" s="24">
        <v>0.92100000000000004</v>
      </c>
    </row>
    <row r="12" spans="1:17">
      <c r="A12" t="str">
        <f t="shared" si="0"/>
        <v>かわむらまりん</v>
      </c>
      <c r="B12" t="s">
        <v>513</v>
      </c>
      <c r="C12" t="s">
        <v>514</v>
      </c>
      <c r="D12" t="s">
        <v>67</v>
      </c>
      <c r="E12" t="s">
        <v>68</v>
      </c>
      <c r="F12" s="27">
        <v>5.2476851851851851E-3</v>
      </c>
      <c r="G12" s="24">
        <v>0.89300000000000002</v>
      </c>
    </row>
    <row r="13" spans="1:17">
      <c r="A13" t="str">
        <f t="shared" si="0"/>
        <v>しみずそら</v>
      </c>
      <c r="B13" t="s">
        <v>515</v>
      </c>
      <c r="C13" t="s">
        <v>516</v>
      </c>
      <c r="D13" t="s">
        <v>69</v>
      </c>
      <c r="E13" t="s">
        <v>70</v>
      </c>
      <c r="F13" s="27">
        <v>5.2430555555555555E-3</v>
      </c>
      <c r="G13" s="24">
        <v>0.88500000000000001</v>
      </c>
    </row>
    <row r="14" spans="1:17">
      <c r="A14" t="str">
        <f t="shared" si="0"/>
        <v>たけだののか</v>
      </c>
      <c r="B14" t="s">
        <v>502</v>
      </c>
      <c r="C14" t="s">
        <v>517</v>
      </c>
      <c r="D14" t="s">
        <v>57</v>
      </c>
      <c r="E14" t="s">
        <v>71</v>
      </c>
      <c r="F14" s="27">
        <v>5.2118055555555555E-3</v>
      </c>
      <c r="G14" s="24">
        <v>0.89700000000000002</v>
      </c>
    </row>
    <row r="15" spans="1:17">
      <c r="A15" t="str">
        <f t="shared" si="0"/>
        <v>いわもとゆうあ</v>
      </c>
      <c r="B15" t="s">
        <v>518</v>
      </c>
      <c r="C15" t="s">
        <v>519</v>
      </c>
      <c r="D15" t="s">
        <v>72</v>
      </c>
      <c r="E15" t="s">
        <v>73</v>
      </c>
      <c r="F15" s="27">
        <v>5.2418981481481483E-3</v>
      </c>
      <c r="G15" s="24">
        <v>0.90700000000000003</v>
      </c>
    </row>
    <row r="16" spans="1:17">
      <c r="A16" t="str">
        <f t="shared" si="0"/>
        <v>てらじまなおや</v>
      </c>
      <c r="B16" t="s">
        <v>520</v>
      </c>
      <c r="C16" t="s">
        <v>521</v>
      </c>
      <c r="D16" t="s">
        <v>74</v>
      </c>
      <c r="E16" t="s">
        <v>75</v>
      </c>
      <c r="F16" s="27">
        <v>4.6898148148148151E-3</v>
      </c>
      <c r="G16" s="24">
        <v>0.89</v>
      </c>
    </row>
    <row r="17" spans="1:7">
      <c r="A17" t="str">
        <f t="shared" si="0"/>
        <v>むらたあつのり</v>
      </c>
      <c r="B17" t="s">
        <v>522</v>
      </c>
      <c r="C17" t="s">
        <v>523</v>
      </c>
      <c r="D17" t="s">
        <v>76</v>
      </c>
      <c r="E17" t="s">
        <v>77</v>
      </c>
      <c r="F17" s="27">
        <v>4.6087962962962957E-3</v>
      </c>
      <c r="G17" s="24">
        <v>0.90900000000000003</v>
      </c>
    </row>
    <row r="18" spans="1:7">
      <c r="A18" t="str">
        <f t="shared" si="0"/>
        <v>えもとたくと</v>
      </c>
      <c r="B18" t="s">
        <v>524</v>
      </c>
      <c r="C18" t="s">
        <v>525</v>
      </c>
      <c r="D18" t="s">
        <v>78</v>
      </c>
      <c r="E18" t="s">
        <v>79</v>
      </c>
      <c r="F18" s="27">
        <v>4.9699074074074073E-3</v>
      </c>
      <c r="G18" s="24">
        <v>0.85</v>
      </c>
    </row>
    <row r="19" spans="1:7">
      <c r="A19" t="str">
        <f t="shared" si="0"/>
        <v>えはたりんさい</v>
      </c>
      <c r="B19" t="s">
        <v>526</v>
      </c>
      <c r="C19" t="s">
        <v>527</v>
      </c>
      <c r="D19" t="s">
        <v>80</v>
      </c>
      <c r="E19" t="s">
        <v>81</v>
      </c>
      <c r="F19" s="27">
        <v>5.0266203703703705E-3</v>
      </c>
      <c r="G19" s="24">
        <v>0.82299999999999995</v>
      </c>
    </row>
    <row r="20" spans="1:7">
      <c r="A20" t="str">
        <f t="shared" si="0"/>
        <v>さかいりゅうま</v>
      </c>
      <c r="B20" t="s">
        <v>528</v>
      </c>
      <c r="C20" t="s">
        <v>529</v>
      </c>
      <c r="D20" t="s">
        <v>82</v>
      </c>
      <c r="E20" t="s">
        <v>83</v>
      </c>
      <c r="F20" s="27">
        <v>4.6793981481481487E-3</v>
      </c>
      <c r="G20" s="24">
        <v>0.89200000000000002</v>
      </c>
    </row>
    <row r="21" spans="1:7">
      <c r="A21" t="str">
        <f t="shared" si="0"/>
        <v>いわいひろと</v>
      </c>
      <c r="B21" t="s">
        <v>530</v>
      </c>
      <c r="C21" t="s">
        <v>531</v>
      </c>
      <c r="D21" t="s">
        <v>84</v>
      </c>
      <c r="E21" t="s">
        <v>85</v>
      </c>
      <c r="F21" s="27">
        <v>4.4953703703703701E-3</v>
      </c>
      <c r="G21" s="24">
        <v>0.91700000000000004</v>
      </c>
    </row>
    <row r="22" spans="1:7">
      <c r="A22" t="str">
        <f t="shared" si="0"/>
        <v>しまだしゅんすけ</v>
      </c>
      <c r="B22" t="s">
        <v>532</v>
      </c>
      <c r="C22" t="s">
        <v>533</v>
      </c>
      <c r="D22" t="s">
        <v>86</v>
      </c>
      <c r="E22" t="s">
        <v>87</v>
      </c>
      <c r="F22" s="27">
        <v>4.4502314814814812E-3</v>
      </c>
      <c r="G22" s="24">
        <v>0.90600000000000003</v>
      </c>
    </row>
    <row r="23" spans="1:7">
      <c r="A23" t="str">
        <f t="shared" si="0"/>
        <v>にしむらそうすけ</v>
      </c>
      <c r="B23" t="s">
        <v>534</v>
      </c>
      <c r="C23" t="s">
        <v>535</v>
      </c>
      <c r="D23" t="s">
        <v>88</v>
      </c>
      <c r="E23" t="s">
        <v>89</v>
      </c>
      <c r="F23" s="27">
        <v>4.4884259259259261E-3</v>
      </c>
      <c r="G23" s="24">
        <v>0.91100000000000003</v>
      </c>
    </row>
    <row r="24" spans="1:7">
      <c r="A24" t="str">
        <f t="shared" si="0"/>
        <v>はしぐちたくみ</v>
      </c>
      <c r="B24" t="s">
        <v>536</v>
      </c>
      <c r="C24" t="s">
        <v>537</v>
      </c>
      <c r="D24" t="s">
        <v>90</v>
      </c>
      <c r="E24" t="s">
        <v>54</v>
      </c>
      <c r="F24" s="27">
        <v>4.5717592592592589E-3</v>
      </c>
      <c r="G24" s="24">
        <v>0.88400000000000001</v>
      </c>
    </row>
    <row r="25" spans="1:7">
      <c r="A25" t="str">
        <f t="shared" si="0"/>
        <v>やすおかしょうたろう</v>
      </c>
      <c r="B25" t="s">
        <v>538</v>
      </c>
      <c r="C25" t="s">
        <v>539</v>
      </c>
      <c r="D25" t="s">
        <v>91</v>
      </c>
      <c r="E25" t="s">
        <v>92</v>
      </c>
      <c r="F25" s="27">
        <v>4.5081018518518517E-3</v>
      </c>
      <c r="G25" s="24">
        <v>0.91200000000000003</v>
      </c>
    </row>
    <row r="26" spans="1:7">
      <c r="A26" t="str">
        <f t="shared" si="0"/>
        <v>ながさかひびき</v>
      </c>
      <c r="B26" t="s">
        <v>540</v>
      </c>
      <c r="C26" t="s">
        <v>541</v>
      </c>
      <c r="D26" t="s">
        <v>93</v>
      </c>
      <c r="E26" t="s">
        <v>94</v>
      </c>
      <c r="F26" s="27">
        <v>4.3657407407407403E-3</v>
      </c>
      <c r="G26" s="24">
        <v>0.91800000000000004</v>
      </c>
    </row>
    <row r="27" spans="1:7">
      <c r="A27" t="str">
        <f t="shared" si="0"/>
        <v>しみずりょう</v>
      </c>
      <c r="B27" t="s">
        <v>515</v>
      </c>
      <c r="C27" t="s">
        <v>542</v>
      </c>
      <c r="D27" t="s">
        <v>69</v>
      </c>
      <c r="E27" t="s">
        <v>95</v>
      </c>
      <c r="F27" s="27">
        <v>4.6099537037037038E-3</v>
      </c>
      <c r="G27" s="24">
        <v>0.90100000000000002</v>
      </c>
    </row>
    <row r="28" spans="1:7">
      <c r="A28" t="str">
        <f t="shared" si="0"/>
        <v>さかきばらはるな</v>
      </c>
      <c r="B28" t="s">
        <v>543</v>
      </c>
      <c r="C28" t="s">
        <v>544</v>
      </c>
      <c r="D28" t="s">
        <v>96</v>
      </c>
      <c r="E28" t="s">
        <v>97</v>
      </c>
      <c r="F28" s="27">
        <v>4.8576388888888888E-3</v>
      </c>
      <c r="G28" s="24">
        <v>0.93100000000000005</v>
      </c>
    </row>
    <row r="29" spans="1:7">
      <c r="A29" t="str">
        <f t="shared" si="0"/>
        <v>はせがわひな</v>
      </c>
      <c r="B29" t="s">
        <v>545</v>
      </c>
      <c r="C29" t="s">
        <v>546</v>
      </c>
      <c r="D29" t="s">
        <v>98</v>
      </c>
      <c r="E29" t="s">
        <v>99</v>
      </c>
      <c r="F29" s="27">
        <v>5.0694444444444441E-3</v>
      </c>
      <c r="G29" s="24">
        <v>0.90900000000000003</v>
      </c>
    </row>
    <row r="30" spans="1:7">
      <c r="A30" t="str">
        <f t="shared" si="0"/>
        <v>やまもとあきな</v>
      </c>
      <c r="B30" t="s">
        <v>547</v>
      </c>
      <c r="C30" t="s">
        <v>548</v>
      </c>
      <c r="D30" t="s">
        <v>100</v>
      </c>
      <c r="E30" t="s">
        <v>101</v>
      </c>
      <c r="F30" s="27">
        <v>5.2025462962962963E-3</v>
      </c>
      <c r="G30" s="24">
        <v>0.88</v>
      </c>
    </row>
    <row r="31" spans="1:7">
      <c r="A31" t="str">
        <f t="shared" si="0"/>
        <v>かとうさやか</v>
      </c>
      <c r="B31" t="s">
        <v>549</v>
      </c>
      <c r="C31" t="s">
        <v>550</v>
      </c>
      <c r="D31" t="s">
        <v>102</v>
      </c>
      <c r="E31" t="s">
        <v>103</v>
      </c>
      <c r="F31" s="27">
        <v>5.2546296296296299E-3</v>
      </c>
      <c r="G31" s="24">
        <v>0.871</v>
      </c>
    </row>
    <row r="32" spans="1:7">
      <c r="A32" t="str">
        <f t="shared" si="0"/>
        <v>まつおかななみ</v>
      </c>
      <c r="B32" t="s">
        <v>551</v>
      </c>
      <c r="C32" t="s">
        <v>552</v>
      </c>
      <c r="D32" t="s">
        <v>104</v>
      </c>
      <c r="E32" t="s">
        <v>105</v>
      </c>
      <c r="F32" s="27">
        <v>5.2881944444444443E-3</v>
      </c>
      <c r="G32" s="24">
        <v>0.872</v>
      </c>
    </row>
    <row r="33" spans="1:7">
      <c r="A33" t="str">
        <f t="shared" si="0"/>
        <v>かわつさくらこ</v>
      </c>
      <c r="B33" t="s">
        <v>553</v>
      </c>
      <c r="C33" t="s">
        <v>554</v>
      </c>
      <c r="D33" t="s">
        <v>106</v>
      </c>
      <c r="E33" t="s">
        <v>107</v>
      </c>
      <c r="F33" s="27">
        <v>5.2361111111111107E-3</v>
      </c>
      <c r="G33" s="24">
        <v>0.878</v>
      </c>
    </row>
    <row r="34" spans="1:7">
      <c r="A34" t="str">
        <f t="shared" si="0"/>
        <v>あおやまみぶき</v>
      </c>
      <c r="B34" t="s">
        <v>555</v>
      </c>
      <c r="C34" t="s">
        <v>556</v>
      </c>
      <c r="D34" t="s">
        <v>108</v>
      </c>
      <c r="E34" t="s">
        <v>109</v>
      </c>
      <c r="F34" s="27">
        <v>5.1666666666666666E-3</v>
      </c>
      <c r="G34" s="24">
        <v>0.88700000000000001</v>
      </c>
    </row>
    <row r="35" spans="1:7">
      <c r="A35" t="str">
        <f t="shared" si="0"/>
        <v>よねかわしほ</v>
      </c>
      <c r="B35" t="s">
        <v>557</v>
      </c>
      <c r="C35" t="s">
        <v>558</v>
      </c>
      <c r="D35" t="s">
        <v>110</v>
      </c>
      <c r="E35" t="s">
        <v>111</v>
      </c>
      <c r="F35" s="27">
        <v>4.7291666666666671E-3</v>
      </c>
      <c r="G35" s="24">
        <v>0.93400000000000005</v>
      </c>
    </row>
    <row r="36" spans="1:7">
      <c r="A36" t="str">
        <f t="shared" si="0"/>
        <v>くぼゆきたけ</v>
      </c>
      <c r="B36" t="s">
        <v>559</v>
      </c>
      <c r="C36" t="s">
        <v>560</v>
      </c>
      <c r="D36" t="s">
        <v>112</v>
      </c>
      <c r="E36" t="s">
        <v>113</v>
      </c>
      <c r="F36" s="27">
        <v>4.4965277777777781E-3</v>
      </c>
      <c r="G36" s="24">
        <v>0.89300000000000002</v>
      </c>
    </row>
    <row r="37" spans="1:7">
      <c r="A37" t="str">
        <f t="shared" si="0"/>
        <v>はしもとたいち</v>
      </c>
      <c r="B37" t="s">
        <v>561</v>
      </c>
      <c r="C37" t="s">
        <v>562</v>
      </c>
      <c r="D37" t="s">
        <v>114</v>
      </c>
      <c r="E37" t="s">
        <v>115</v>
      </c>
      <c r="F37" s="27">
        <v>4.5416666666666661E-3</v>
      </c>
      <c r="G37" s="24">
        <v>0.90500000000000003</v>
      </c>
    </row>
    <row r="38" spans="1:7">
      <c r="A38" t="str">
        <f t="shared" si="0"/>
        <v>いしまさゆうや</v>
      </c>
      <c r="B38" t="s">
        <v>563</v>
      </c>
      <c r="C38" t="s">
        <v>564</v>
      </c>
      <c r="D38" t="s">
        <v>116</v>
      </c>
      <c r="E38" t="s">
        <v>117</v>
      </c>
      <c r="F38" s="27">
        <v>4.3368055555555556E-3</v>
      </c>
      <c r="G38" s="24">
        <v>0.94</v>
      </c>
    </row>
    <row r="39" spans="1:7">
      <c r="A39" t="str">
        <f t="shared" si="0"/>
        <v>ひるかわのぶゆき</v>
      </c>
      <c r="B39" t="s">
        <v>565</v>
      </c>
      <c r="C39" t="s">
        <v>566</v>
      </c>
      <c r="D39" t="s">
        <v>118</v>
      </c>
      <c r="E39" t="s">
        <v>119</v>
      </c>
      <c r="F39" s="27">
        <v>4.3842592592592596E-3</v>
      </c>
      <c r="G39" s="24">
        <v>0.92600000000000005</v>
      </c>
    </row>
    <row r="40" spans="1:7">
      <c r="A40" t="str">
        <f t="shared" si="0"/>
        <v>うしだしょうた</v>
      </c>
      <c r="B40" t="s">
        <v>567</v>
      </c>
      <c r="C40" t="s">
        <v>568</v>
      </c>
      <c r="D40" t="s">
        <v>120</v>
      </c>
      <c r="E40" t="s">
        <v>121</v>
      </c>
      <c r="F40" s="27">
        <v>4.5798611111111109E-3</v>
      </c>
      <c r="G40" s="24">
        <v>0.90300000000000002</v>
      </c>
    </row>
    <row r="41" spans="1:7">
      <c r="A41" t="str">
        <f t="shared" si="0"/>
        <v>おおしたはると</v>
      </c>
      <c r="B41" t="s">
        <v>569</v>
      </c>
      <c r="C41" t="s">
        <v>570</v>
      </c>
      <c r="D41" t="s">
        <v>122</v>
      </c>
      <c r="E41" t="s">
        <v>123</v>
      </c>
      <c r="F41" s="27">
        <v>4.6400462962962958E-3</v>
      </c>
      <c r="G41" s="24">
        <v>0.89300000000000002</v>
      </c>
    </row>
    <row r="42" spans="1:7">
      <c r="A42" t="str">
        <f t="shared" si="0"/>
        <v>あおきひろき</v>
      </c>
      <c r="B42" t="s">
        <v>571</v>
      </c>
      <c r="C42" t="s">
        <v>572</v>
      </c>
      <c r="D42" t="s">
        <v>124</v>
      </c>
      <c r="E42" t="s">
        <v>125</v>
      </c>
      <c r="F42" s="27">
        <v>4.4583333333333332E-3</v>
      </c>
      <c r="G42" s="24">
        <v>0.91500000000000004</v>
      </c>
    </row>
    <row r="43" spans="1:7">
      <c r="A43" t="str">
        <f t="shared" si="0"/>
        <v>じょうとけいた</v>
      </c>
      <c r="B43" t="s">
        <v>573</v>
      </c>
      <c r="C43" t="s">
        <v>574</v>
      </c>
      <c r="D43" t="s">
        <v>126</v>
      </c>
      <c r="E43" t="s">
        <v>127</v>
      </c>
      <c r="F43" s="27">
        <v>4.417824074074074E-3</v>
      </c>
      <c r="G43" s="24">
        <v>0.92100000000000004</v>
      </c>
    </row>
    <row r="44" spans="1:7">
      <c r="A44" t="str">
        <f t="shared" si="0"/>
        <v>たなべしょうま</v>
      </c>
      <c r="B44" t="s">
        <v>575</v>
      </c>
      <c r="C44" t="s">
        <v>576</v>
      </c>
      <c r="D44" t="s">
        <v>128</v>
      </c>
      <c r="E44" t="s">
        <v>129</v>
      </c>
      <c r="F44" s="27">
        <v>4.387731481481482E-3</v>
      </c>
      <c r="G44" s="24">
        <v>0.92400000000000004</v>
      </c>
    </row>
    <row r="45" spans="1:7">
      <c r="A45" t="str">
        <f t="shared" si="0"/>
        <v>きのたさほこ</v>
      </c>
      <c r="B45" t="s">
        <v>577</v>
      </c>
      <c r="C45" t="s">
        <v>578</v>
      </c>
      <c r="D45" t="s">
        <v>130</v>
      </c>
      <c r="E45" t="s">
        <v>131</v>
      </c>
      <c r="F45" s="27">
        <v>5.0555555555555553E-3</v>
      </c>
      <c r="G45" s="24">
        <v>0.94299999999999995</v>
      </c>
    </row>
    <row r="46" spans="1:7">
      <c r="A46" t="str">
        <f t="shared" si="0"/>
        <v>よねざわちか</v>
      </c>
      <c r="B46" t="s">
        <v>579</v>
      </c>
      <c r="C46" t="s">
        <v>580</v>
      </c>
      <c r="D46" t="s">
        <v>132</v>
      </c>
      <c r="E46" t="s">
        <v>133</v>
      </c>
      <c r="F46" s="27">
        <v>5.0682870370370369E-3</v>
      </c>
      <c r="G46" s="24">
        <v>0.93500000000000005</v>
      </c>
    </row>
    <row r="47" spans="1:7">
      <c r="A47" t="str">
        <f t="shared" si="0"/>
        <v>いいじまさわこ</v>
      </c>
      <c r="B47" t="s">
        <v>581</v>
      </c>
      <c r="C47" t="s">
        <v>582</v>
      </c>
      <c r="D47" t="s">
        <v>134</v>
      </c>
      <c r="E47" t="s">
        <v>135</v>
      </c>
      <c r="F47" s="27">
        <v>5.0289351851851849E-3</v>
      </c>
      <c r="G47" s="24">
        <v>0.92100000000000004</v>
      </c>
    </row>
    <row r="48" spans="1:7">
      <c r="A48" t="str">
        <f t="shared" si="0"/>
        <v>まつだきょうこ</v>
      </c>
      <c r="B48" t="s">
        <v>583</v>
      </c>
      <c r="C48" t="s">
        <v>584</v>
      </c>
      <c r="D48" t="s">
        <v>136</v>
      </c>
      <c r="E48" t="s">
        <v>137</v>
      </c>
      <c r="F48" s="27">
        <v>5.076388888888889E-3</v>
      </c>
      <c r="G48" s="24">
        <v>0.92300000000000004</v>
      </c>
    </row>
    <row r="49" spans="1:13">
      <c r="A49" t="str">
        <f t="shared" si="0"/>
        <v>いのひなこ</v>
      </c>
      <c r="B49" t="s">
        <v>585</v>
      </c>
      <c r="C49" t="s">
        <v>586</v>
      </c>
      <c r="D49" t="s">
        <v>138</v>
      </c>
      <c r="E49" t="s">
        <v>139</v>
      </c>
      <c r="F49" s="27">
        <v>5.2094907407407411E-3</v>
      </c>
      <c r="G49" s="24">
        <v>0.92500000000000004</v>
      </c>
    </row>
    <row r="50" spans="1:13">
      <c r="A50" t="str">
        <f t="shared" si="0"/>
        <v>なかしまこうた</v>
      </c>
      <c r="B50" t="s">
        <v>587</v>
      </c>
      <c r="C50" t="s">
        <v>588</v>
      </c>
      <c r="D50" t="s">
        <v>140</v>
      </c>
      <c r="E50" t="s">
        <v>141</v>
      </c>
      <c r="F50" s="27">
        <v>4.5023148148148149E-3</v>
      </c>
      <c r="G50" s="24">
        <v>0.89800000000000002</v>
      </c>
    </row>
    <row r="51" spans="1:13">
      <c r="A51" t="str">
        <f t="shared" si="0"/>
        <v>あかまつさく</v>
      </c>
      <c r="B51" t="s">
        <v>589</v>
      </c>
      <c r="C51" t="s">
        <v>590</v>
      </c>
      <c r="D51" t="s">
        <v>142</v>
      </c>
      <c r="E51" t="s">
        <v>143</v>
      </c>
      <c r="F51" s="27">
        <v>4.5891203703703701E-3</v>
      </c>
      <c r="G51" s="24">
        <v>0.88700000000000001</v>
      </c>
    </row>
    <row r="52" spans="1:13">
      <c r="A52" t="str">
        <f t="shared" si="0"/>
        <v>かわぶちりんと</v>
      </c>
      <c r="B52" t="s">
        <v>591</v>
      </c>
      <c r="C52" t="s">
        <v>592</v>
      </c>
      <c r="D52" t="s">
        <v>144</v>
      </c>
      <c r="E52" t="s">
        <v>145</v>
      </c>
      <c r="F52" s="27">
        <v>4.5798611111111109E-3</v>
      </c>
      <c r="G52" s="24">
        <v>0.89300000000000002</v>
      </c>
    </row>
    <row r="53" spans="1:13">
      <c r="A53" t="str">
        <f t="shared" si="0"/>
        <v>しばさきしゅんすけ</v>
      </c>
      <c r="B53" t="s">
        <v>593</v>
      </c>
      <c r="C53" t="s">
        <v>594</v>
      </c>
      <c r="D53" t="s">
        <v>146</v>
      </c>
      <c r="E53" t="s">
        <v>87</v>
      </c>
      <c r="F53" s="27">
        <v>4.627314814814815E-3</v>
      </c>
      <c r="G53" s="24">
        <v>0.88</v>
      </c>
    </row>
    <row r="54" spans="1:13">
      <c r="A54" t="str">
        <f t="shared" si="0"/>
        <v>みやもとたいち</v>
      </c>
      <c r="B54" t="s">
        <v>595</v>
      </c>
      <c r="C54" t="s">
        <v>596</v>
      </c>
      <c r="D54" t="s">
        <v>147</v>
      </c>
      <c r="E54" t="s">
        <v>115</v>
      </c>
      <c r="F54" s="27">
        <v>4.6099537037037038E-3</v>
      </c>
      <c r="G54" s="28">
        <v>0.88900000000000001</v>
      </c>
      <c r="H54" s="20" t="s">
        <v>44</v>
      </c>
      <c r="I54" s="22">
        <v>4.6168981481481478E-3</v>
      </c>
      <c r="J54" t="s">
        <v>45</v>
      </c>
      <c r="K54" s="22">
        <v>4.6099537037037038E-3</v>
      </c>
      <c r="M54" s="1" t="s">
        <v>264</v>
      </c>
    </row>
    <row r="55" spans="1:13">
      <c r="A55" t="str">
        <f t="shared" si="0"/>
        <v>もりやまこうし</v>
      </c>
      <c r="B55" t="s">
        <v>597</v>
      </c>
      <c r="C55" t="s">
        <v>598</v>
      </c>
      <c r="D55" t="s">
        <v>148</v>
      </c>
      <c r="E55" t="s">
        <v>149</v>
      </c>
      <c r="F55" s="27">
        <v>4.6493055555555558E-3</v>
      </c>
      <c r="G55" s="24">
        <v>0.88700000000000001</v>
      </c>
    </row>
    <row r="56" spans="1:13">
      <c r="A56" t="str">
        <f t="shared" si="0"/>
        <v>いしいやまと</v>
      </c>
      <c r="B56" t="s">
        <v>599</v>
      </c>
      <c r="C56" t="s">
        <v>600</v>
      </c>
      <c r="D56" t="s">
        <v>150</v>
      </c>
      <c r="E56" t="s">
        <v>151</v>
      </c>
      <c r="F56" s="27">
        <v>4.4282407407407413E-3</v>
      </c>
      <c r="G56" s="24">
        <v>0.92300000000000004</v>
      </c>
    </row>
    <row r="57" spans="1:13">
      <c r="A57" t="str">
        <f t="shared" si="0"/>
        <v>おかもとかざや</v>
      </c>
      <c r="B57" t="s">
        <v>601</v>
      </c>
      <c r="C57" t="s">
        <v>602</v>
      </c>
      <c r="D57" t="s">
        <v>152</v>
      </c>
      <c r="E57" t="s">
        <v>153</v>
      </c>
      <c r="F57" s="27">
        <v>4.6516203703703702E-3</v>
      </c>
      <c r="G57" s="24">
        <v>0.89400000000000002</v>
      </c>
    </row>
    <row r="58" spans="1:13">
      <c r="A58" t="str">
        <f t="shared" si="0"/>
        <v>なるせようたろう</v>
      </c>
      <c r="B58" t="s">
        <v>603</v>
      </c>
      <c r="C58" t="s">
        <v>604</v>
      </c>
      <c r="D58" t="s">
        <v>154</v>
      </c>
      <c r="E58" t="s">
        <v>155</v>
      </c>
      <c r="F58" s="27">
        <v>4.3460648148148148E-3</v>
      </c>
      <c r="G58" s="24">
        <v>0.92</v>
      </c>
    </row>
    <row r="59" spans="1:13">
      <c r="A59" t="str">
        <f t="shared" si="0"/>
        <v>きたがわひろき</v>
      </c>
      <c r="B59" t="s">
        <v>605</v>
      </c>
      <c r="C59" t="s">
        <v>606</v>
      </c>
      <c r="D59" t="s">
        <v>156</v>
      </c>
      <c r="E59" t="s">
        <v>125</v>
      </c>
      <c r="F59" s="27">
        <v>4.5277777777777773E-3</v>
      </c>
      <c r="G59" s="24">
        <v>0.92600000000000005</v>
      </c>
    </row>
    <row r="60" spans="1:13">
      <c r="A60" t="str">
        <f t="shared" si="0"/>
        <v>つちやまなおと</v>
      </c>
      <c r="B60" t="s">
        <v>607</v>
      </c>
      <c r="C60" t="s">
        <v>608</v>
      </c>
      <c r="D60" t="s">
        <v>157</v>
      </c>
      <c r="E60" t="s">
        <v>158</v>
      </c>
      <c r="F60" s="27">
        <v>4.7754629629629631E-3</v>
      </c>
      <c r="G60" s="24">
        <v>0.84699999999999998</v>
      </c>
    </row>
    <row r="61" spans="1:13">
      <c r="A61" t="str">
        <f t="shared" si="0"/>
        <v>やまもとかずき</v>
      </c>
      <c r="B61" t="s">
        <v>547</v>
      </c>
      <c r="C61" t="s">
        <v>609</v>
      </c>
      <c r="D61" t="s">
        <v>100</v>
      </c>
      <c r="E61" t="s">
        <v>159</v>
      </c>
      <c r="F61" s="27">
        <v>4.3958333333333332E-3</v>
      </c>
      <c r="G61" s="24">
        <v>0.91400000000000003</v>
      </c>
    </row>
    <row r="62" spans="1:13">
      <c r="A62" t="str">
        <f t="shared" si="0"/>
        <v>なかそねゆうた</v>
      </c>
      <c r="B62" t="s">
        <v>610</v>
      </c>
      <c r="C62" t="s">
        <v>611</v>
      </c>
      <c r="D62" t="s">
        <v>160</v>
      </c>
      <c r="E62" t="s">
        <v>161</v>
      </c>
      <c r="F62" s="27">
        <v>4.6250000000000006E-3</v>
      </c>
      <c r="G62" s="24">
        <v>0.877</v>
      </c>
    </row>
    <row r="63" spans="1:13">
      <c r="A63" t="str">
        <f t="shared" si="0"/>
        <v>こばやしまさと</v>
      </c>
      <c r="B63" t="s">
        <v>612</v>
      </c>
      <c r="C63" t="s">
        <v>613</v>
      </c>
      <c r="D63" t="s">
        <v>162</v>
      </c>
      <c r="E63" t="s">
        <v>163</v>
      </c>
      <c r="F63" s="27">
        <v>4.4560185185185189E-3</v>
      </c>
      <c r="G63" s="24">
        <v>0.93500000000000005</v>
      </c>
    </row>
    <row r="64" spans="1:13">
      <c r="A64" t="str">
        <f t="shared" si="0"/>
        <v>ねもとたくみ</v>
      </c>
      <c r="B64" t="s">
        <v>614</v>
      </c>
      <c r="C64" t="s">
        <v>499</v>
      </c>
      <c r="D64" t="s">
        <v>164</v>
      </c>
      <c r="E64" t="s">
        <v>54</v>
      </c>
      <c r="F64" s="27">
        <v>4.5451388888888885E-3</v>
      </c>
      <c r="G64" s="24">
        <v>0.91100000000000003</v>
      </c>
    </row>
    <row r="65" spans="1:18">
      <c r="A65" t="str">
        <f t="shared" si="0"/>
        <v>やまもとそら</v>
      </c>
      <c r="B65" t="s">
        <v>547</v>
      </c>
      <c r="C65" t="s">
        <v>615</v>
      </c>
      <c r="D65" t="s">
        <v>100</v>
      </c>
      <c r="E65" t="s">
        <v>70</v>
      </c>
      <c r="F65" s="27">
        <v>5.0891203703703706E-3</v>
      </c>
      <c r="G65" s="24">
        <v>0.90900000000000003</v>
      </c>
    </row>
    <row r="66" spans="1:18">
      <c r="A66" t="str">
        <f t="shared" si="0"/>
        <v>あなんみさき</v>
      </c>
      <c r="B66" t="s">
        <v>616</v>
      </c>
      <c r="C66" t="s">
        <v>617</v>
      </c>
      <c r="D66" t="s">
        <v>165</v>
      </c>
      <c r="E66" t="s">
        <v>166</v>
      </c>
      <c r="F66" s="27">
        <v>5.3125000000000004E-3</v>
      </c>
      <c r="G66" s="24">
        <v>0.89800000000000002</v>
      </c>
    </row>
    <row r="67" spans="1:18">
      <c r="A67" t="str">
        <f t="shared" si="0"/>
        <v>なかがわなほ</v>
      </c>
      <c r="B67" t="s">
        <v>618</v>
      </c>
      <c r="C67" t="s">
        <v>619</v>
      </c>
      <c r="D67" t="s">
        <v>167</v>
      </c>
      <c r="E67" t="s">
        <v>168</v>
      </c>
      <c r="F67" s="27">
        <v>5.5057870370370373E-3</v>
      </c>
      <c r="G67" s="24">
        <v>0.86499999999999999</v>
      </c>
    </row>
    <row r="68" spans="1:18">
      <c r="A68" t="str">
        <f t="shared" ref="A68:A131" si="1">D68&amp;E68</f>
        <v>やまだゆうこう</v>
      </c>
      <c r="B68" t="s">
        <v>621</v>
      </c>
      <c r="C68" t="s">
        <v>622</v>
      </c>
      <c r="D68" s="29" t="s">
        <v>306</v>
      </c>
      <c r="E68" s="29" t="s">
        <v>307</v>
      </c>
      <c r="F68" s="178" t="s">
        <v>995</v>
      </c>
      <c r="G68" s="178" t="s">
        <v>995</v>
      </c>
      <c r="H68" s="20" t="s">
        <v>265</v>
      </c>
      <c r="R68" s="30"/>
    </row>
    <row r="69" spans="1:18">
      <c r="A69" t="str">
        <f t="shared" si="1"/>
        <v>はやしやすはる</v>
      </c>
      <c r="B69" s="29" t="s">
        <v>623</v>
      </c>
      <c r="C69" s="29" t="s">
        <v>624</v>
      </c>
      <c r="D69" t="s">
        <v>169</v>
      </c>
      <c r="E69" t="s">
        <v>170</v>
      </c>
      <c r="F69" s="27">
        <v>4.4502314814814812E-3</v>
      </c>
      <c r="G69" s="24">
        <v>0.92500000000000004</v>
      </c>
    </row>
    <row r="70" spans="1:18">
      <c r="A70" t="str">
        <f t="shared" si="1"/>
        <v>たかのゆうた</v>
      </c>
      <c r="B70" t="s">
        <v>510</v>
      </c>
      <c r="C70" t="s">
        <v>625</v>
      </c>
      <c r="D70" t="s">
        <v>65</v>
      </c>
      <c r="E70" t="s">
        <v>161</v>
      </c>
      <c r="F70" s="27">
        <v>4.4317129629629628E-3</v>
      </c>
      <c r="G70" s="24">
        <v>0.9</v>
      </c>
    </row>
    <row r="71" spans="1:18">
      <c r="A71" t="str">
        <f t="shared" si="1"/>
        <v>なかみぞともよし</v>
      </c>
      <c r="B71" t="s">
        <v>626</v>
      </c>
      <c r="C71" t="s">
        <v>627</v>
      </c>
      <c r="D71" t="s">
        <v>171</v>
      </c>
      <c r="E71" t="s">
        <v>172</v>
      </c>
      <c r="F71" s="27">
        <v>4.371527777777778E-3</v>
      </c>
      <c r="G71" s="24">
        <v>0.92200000000000004</v>
      </c>
    </row>
    <row r="72" spans="1:18">
      <c r="A72" t="str">
        <f t="shared" si="1"/>
        <v>にしかずき</v>
      </c>
      <c r="B72" t="s">
        <v>628</v>
      </c>
      <c r="C72" t="s">
        <v>629</v>
      </c>
      <c r="D72" t="s">
        <v>173</v>
      </c>
      <c r="E72" t="s">
        <v>159</v>
      </c>
      <c r="F72" s="27">
        <v>4.5254629629629629E-3</v>
      </c>
      <c r="G72" s="24">
        <v>0.89700000000000002</v>
      </c>
    </row>
    <row r="73" spans="1:18">
      <c r="A73" t="str">
        <f t="shared" si="1"/>
        <v>うちだたつひろ</v>
      </c>
      <c r="B73" t="s">
        <v>630</v>
      </c>
      <c r="C73" t="s">
        <v>631</v>
      </c>
      <c r="D73" t="s">
        <v>174</v>
      </c>
      <c r="E73" t="s">
        <v>175</v>
      </c>
      <c r="F73" s="27">
        <v>4.619212962962963E-3</v>
      </c>
      <c r="G73" s="24">
        <v>0.875</v>
      </c>
    </row>
    <row r="74" spans="1:18">
      <c r="A74" t="str">
        <f t="shared" si="1"/>
        <v>ふるたなおき</v>
      </c>
      <c r="B74" t="s">
        <v>632</v>
      </c>
      <c r="C74" t="s">
        <v>633</v>
      </c>
      <c r="D74" t="s">
        <v>176</v>
      </c>
      <c r="E74" t="s">
        <v>177</v>
      </c>
      <c r="F74" s="27">
        <v>4.5069444444444445E-3</v>
      </c>
      <c r="G74" s="24">
        <v>0.89900000000000002</v>
      </c>
    </row>
    <row r="75" spans="1:18">
      <c r="A75" t="str">
        <f t="shared" si="1"/>
        <v>さくらまたつや</v>
      </c>
      <c r="B75" t="s">
        <v>634</v>
      </c>
      <c r="C75" t="s">
        <v>635</v>
      </c>
      <c r="D75" t="s">
        <v>178</v>
      </c>
      <c r="E75" t="s">
        <v>179</v>
      </c>
      <c r="F75" s="27">
        <v>4.1828703703703698E-3</v>
      </c>
      <c r="G75" s="24">
        <v>0.94899999999999995</v>
      </c>
    </row>
    <row r="76" spans="1:18">
      <c r="A76" t="str">
        <f t="shared" si="1"/>
        <v>いちのせたくや</v>
      </c>
      <c r="B76" t="s">
        <v>636</v>
      </c>
      <c r="C76" t="s">
        <v>637</v>
      </c>
      <c r="D76" t="s">
        <v>180</v>
      </c>
      <c r="E76" t="s">
        <v>181</v>
      </c>
      <c r="F76" s="27">
        <v>4.4791666666666669E-3</v>
      </c>
      <c r="G76" s="24">
        <v>0.92600000000000005</v>
      </c>
    </row>
    <row r="77" spans="1:18">
      <c r="A77" t="str">
        <f t="shared" si="1"/>
        <v>ささきしん</v>
      </c>
      <c r="B77" t="s">
        <v>638</v>
      </c>
      <c r="C77" t="s">
        <v>639</v>
      </c>
      <c r="D77" t="s">
        <v>182</v>
      </c>
      <c r="E77" t="s">
        <v>183</v>
      </c>
      <c r="F77" s="27">
        <v>4.4664351851851853E-3</v>
      </c>
      <c r="G77" s="24">
        <v>0.92200000000000004</v>
      </c>
    </row>
    <row r="78" spans="1:18">
      <c r="A78" t="str">
        <f t="shared" si="1"/>
        <v>とおやまひでお</v>
      </c>
      <c r="B78" t="s">
        <v>640</v>
      </c>
      <c r="C78" t="s">
        <v>641</v>
      </c>
      <c r="D78" t="s">
        <v>184</v>
      </c>
      <c r="E78" t="s">
        <v>185</v>
      </c>
      <c r="F78" s="27">
        <v>4.340277777777778E-3</v>
      </c>
      <c r="G78" s="24">
        <v>0.93100000000000005</v>
      </c>
    </row>
    <row r="79" spans="1:18">
      <c r="A79" t="str">
        <f t="shared" si="1"/>
        <v>あべこうじ</v>
      </c>
      <c r="B79" t="s">
        <v>642</v>
      </c>
      <c r="C79" t="s">
        <v>643</v>
      </c>
      <c r="D79" t="s">
        <v>186</v>
      </c>
      <c r="E79" t="s">
        <v>187</v>
      </c>
      <c r="F79" s="27">
        <v>4.3009259259259259E-3</v>
      </c>
      <c r="G79" s="24">
        <v>0.93</v>
      </c>
    </row>
    <row r="80" spans="1:18">
      <c r="A80" t="str">
        <f t="shared" si="1"/>
        <v>きしもとけんご</v>
      </c>
      <c r="B80" t="s">
        <v>644</v>
      </c>
      <c r="C80" t="s">
        <v>645</v>
      </c>
      <c r="D80" t="s">
        <v>188</v>
      </c>
      <c r="E80" t="s">
        <v>189</v>
      </c>
      <c r="F80" s="27">
        <v>4.5150462962962965E-3</v>
      </c>
      <c r="G80" s="24">
        <v>0.88800000000000001</v>
      </c>
    </row>
    <row r="81" spans="1:11">
      <c r="A81" t="str">
        <f t="shared" si="1"/>
        <v>わたなべりゅういちろう</v>
      </c>
      <c r="B81" t="s">
        <v>646</v>
      </c>
      <c r="C81" t="s">
        <v>647</v>
      </c>
      <c r="D81" t="s">
        <v>190</v>
      </c>
      <c r="E81" t="s">
        <v>191</v>
      </c>
      <c r="F81" s="27">
        <v>4.386574074074074E-3</v>
      </c>
      <c r="G81" s="24">
        <v>0.88500000000000001</v>
      </c>
    </row>
    <row r="82" spans="1:11">
      <c r="A82" t="str">
        <f t="shared" si="1"/>
        <v>みやぐちたいせい</v>
      </c>
      <c r="B82" t="s">
        <v>648</v>
      </c>
      <c r="C82" t="s">
        <v>649</v>
      </c>
      <c r="D82" t="s">
        <v>192</v>
      </c>
      <c r="E82" t="s">
        <v>193</v>
      </c>
      <c r="F82" s="27">
        <v>4.3807870370370372E-3</v>
      </c>
      <c r="G82" s="24">
        <v>0.90500000000000003</v>
      </c>
    </row>
    <row r="83" spans="1:11">
      <c r="A83" t="str">
        <f t="shared" si="1"/>
        <v>つしだしょうたろう</v>
      </c>
      <c r="B83" t="s">
        <v>650</v>
      </c>
      <c r="C83" t="s">
        <v>651</v>
      </c>
      <c r="D83" t="s">
        <v>194</v>
      </c>
      <c r="E83" t="s">
        <v>92</v>
      </c>
      <c r="F83" s="27">
        <v>4.3564814814814811E-3</v>
      </c>
      <c r="G83" s="24">
        <v>0.90100000000000002</v>
      </c>
    </row>
    <row r="84" spans="1:11">
      <c r="A84" t="str">
        <f t="shared" si="1"/>
        <v>おかやまりんし</v>
      </c>
      <c r="B84" t="s">
        <v>652</v>
      </c>
      <c r="C84" t="s">
        <v>653</v>
      </c>
      <c r="D84" t="s">
        <v>195</v>
      </c>
      <c r="E84" t="s">
        <v>196</v>
      </c>
      <c r="F84" s="27">
        <v>4.2696759259259259E-3</v>
      </c>
      <c r="G84" s="24">
        <v>0.91500000000000004</v>
      </c>
    </row>
    <row r="85" spans="1:11">
      <c r="A85" t="str">
        <f t="shared" si="1"/>
        <v>かさはらみのり</v>
      </c>
      <c r="B85" t="s">
        <v>654</v>
      </c>
      <c r="C85" t="s">
        <v>655</v>
      </c>
      <c r="D85" t="s">
        <v>197</v>
      </c>
      <c r="E85" t="s">
        <v>198</v>
      </c>
      <c r="F85" s="27">
        <v>5.1863425925925931E-3</v>
      </c>
      <c r="G85" s="24">
        <v>0.90600000000000003</v>
      </c>
    </row>
    <row r="86" spans="1:11">
      <c r="A86" t="str">
        <f t="shared" si="1"/>
        <v>すずきれな</v>
      </c>
      <c r="B86" t="s">
        <v>656</v>
      </c>
      <c r="C86" t="s">
        <v>657</v>
      </c>
      <c r="D86" t="s">
        <v>199</v>
      </c>
      <c r="E86" t="s">
        <v>200</v>
      </c>
      <c r="F86" s="27">
        <v>5.0081018518518521E-3</v>
      </c>
      <c r="G86" s="24">
        <v>0.91700000000000004</v>
      </c>
    </row>
    <row r="87" spans="1:11">
      <c r="A87" t="str">
        <f t="shared" si="1"/>
        <v>こおりまり</v>
      </c>
      <c r="B87" t="s">
        <v>658</v>
      </c>
      <c r="C87" t="s">
        <v>659</v>
      </c>
      <c r="D87" t="s">
        <v>201</v>
      </c>
      <c r="E87" t="s">
        <v>202</v>
      </c>
      <c r="F87" s="27">
        <v>5.2025462962962963E-3</v>
      </c>
      <c r="G87" s="24">
        <v>0.90300000000000002</v>
      </c>
    </row>
    <row r="88" spans="1:11">
      <c r="A88" t="str">
        <f t="shared" si="1"/>
        <v>うえのみほ</v>
      </c>
      <c r="B88" t="s">
        <v>660</v>
      </c>
      <c r="C88" t="s">
        <v>661</v>
      </c>
      <c r="D88" t="s">
        <v>203</v>
      </c>
      <c r="E88" t="s">
        <v>204</v>
      </c>
      <c r="F88" s="27">
        <v>5.1631944444444451E-3</v>
      </c>
      <c r="G88" s="24">
        <v>0.89500000000000002</v>
      </c>
    </row>
    <row r="89" spans="1:11">
      <c r="A89" t="str">
        <f t="shared" si="1"/>
        <v>きしもとゆか</v>
      </c>
      <c r="B89" t="s">
        <v>644</v>
      </c>
      <c r="C89" t="s">
        <v>662</v>
      </c>
      <c r="D89" t="s">
        <v>188</v>
      </c>
      <c r="E89" t="s">
        <v>205</v>
      </c>
      <c r="F89" s="27">
        <v>5.0428240740740737E-3</v>
      </c>
      <c r="G89" s="24">
        <v>0.91700000000000004</v>
      </c>
    </row>
    <row r="90" spans="1:11">
      <c r="A90" t="str">
        <f t="shared" si="1"/>
        <v>しゅどうはす</v>
      </c>
      <c r="B90" t="s">
        <v>663</v>
      </c>
      <c r="C90" t="s">
        <v>664</v>
      </c>
      <c r="D90" t="s">
        <v>206</v>
      </c>
      <c r="E90" t="s">
        <v>207</v>
      </c>
      <c r="F90" s="27">
        <v>5.1192129629629634E-3</v>
      </c>
      <c r="G90" s="24">
        <v>0.91800000000000004</v>
      </c>
    </row>
    <row r="91" spans="1:11">
      <c r="A91" t="str">
        <f t="shared" si="1"/>
        <v>いしだゆき</v>
      </c>
      <c r="B91" t="s">
        <v>665</v>
      </c>
      <c r="C91" t="s">
        <v>209</v>
      </c>
      <c r="D91" t="s">
        <v>208</v>
      </c>
      <c r="E91" t="s">
        <v>209</v>
      </c>
      <c r="F91" s="27">
        <v>5.1990740740740738E-3</v>
      </c>
      <c r="G91" s="24">
        <v>0.89500000000000002</v>
      </c>
    </row>
    <row r="92" spans="1:11">
      <c r="A92" t="str">
        <f t="shared" si="1"/>
        <v>いなにわたけと</v>
      </c>
      <c r="B92" t="s">
        <v>666</v>
      </c>
      <c r="C92" t="s">
        <v>667</v>
      </c>
      <c r="D92" t="s">
        <v>210</v>
      </c>
      <c r="E92" t="s">
        <v>211</v>
      </c>
      <c r="F92" s="27">
        <v>4.4895833333333333E-3</v>
      </c>
      <c r="G92" s="24">
        <v>0.92</v>
      </c>
    </row>
    <row r="93" spans="1:11">
      <c r="A93" t="str">
        <f t="shared" si="1"/>
        <v>おくだひびき</v>
      </c>
      <c r="B93" t="s">
        <v>668</v>
      </c>
      <c r="C93" t="s">
        <v>669</v>
      </c>
      <c r="D93" t="s">
        <v>212</v>
      </c>
      <c r="E93" t="s">
        <v>94</v>
      </c>
      <c r="F93" s="178" t="s">
        <v>995</v>
      </c>
      <c r="G93" s="178" t="s">
        <v>995</v>
      </c>
      <c r="H93" s="20" t="s">
        <v>266</v>
      </c>
      <c r="K93" s="1" t="s">
        <v>46</v>
      </c>
    </row>
    <row r="94" spans="1:11">
      <c r="A94" t="str">
        <f t="shared" si="1"/>
        <v>まつもとれい</v>
      </c>
      <c r="B94" t="s">
        <v>670</v>
      </c>
      <c r="C94" t="s">
        <v>671</v>
      </c>
      <c r="D94" t="s">
        <v>213</v>
      </c>
      <c r="E94" t="s">
        <v>214</v>
      </c>
      <c r="F94" s="27">
        <v>4.5474537037037037E-3</v>
      </c>
      <c r="G94" s="24">
        <v>0.92</v>
      </c>
    </row>
    <row r="95" spans="1:11">
      <c r="A95" t="str">
        <f t="shared" si="1"/>
        <v>おかやましんのすけ</v>
      </c>
      <c r="B95" t="s">
        <v>652</v>
      </c>
      <c r="C95" t="s">
        <v>672</v>
      </c>
      <c r="D95" t="s">
        <v>195</v>
      </c>
      <c r="E95" t="s">
        <v>215</v>
      </c>
      <c r="F95" s="27">
        <v>4.6145833333333334E-3</v>
      </c>
      <c r="G95" s="24">
        <v>0.88500000000000001</v>
      </c>
    </row>
    <row r="96" spans="1:11">
      <c r="A96" t="str">
        <f t="shared" si="1"/>
        <v>ささきしょうた</v>
      </c>
      <c r="B96" t="s">
        <v>638</v>
      </c>
      <c r="C96" t="s">
        <v>673</v>
      </c>
      <c r="D96" t="s">
        <v>182</v>
      </c>
      <c r="E96" t="s">
        <v>121</v>
      </c>
      <c r="F96" s="27">
        <v>4.6157407407407406E-3</v>
      </c>
      <c r="G96" s="24">
        <v>0.89800000000000002</v>
      </c>
    </row>
    <row r="97" spans="1:11">
      <c r="A97" t="str">
        <f t="shared" si="1"/>
        <v>なかしままお</v>
      </c>
      <c r="B97" t="s">
        <v>587</v>
      </c>
      <c r="C97" t="s">
        <v>674</v>
      </c>
      <c r="D97" t="s">
        <v>140</v>
      </c>
      <c r="E97" t="s">
        <v>216</v>
      </c>
      <c r="F97" s="27">
        <v>5.0671296296296298E-3</v>
      </c>
      <c r="G97" s="24">
        <v>0.91100000000000003</v>
      </c>
    </row>
    <row r="98" spans="1:11">
      <c r="A98" t="str">
        <f t="shared" si="1"/>
        <v>いのうえさちの</v>
      </c>
      <c r="B98" t="s">
        <v>675</v>
      </c>
      <c r="C98" t="s">
        <v>676</v>
      </c>
      <c r="D98" t="s">
        <v>217</v>
      </c>
      <c r="E98" t="s">
        <v>218</v>
      </c>
      <c r="F98" s="27">
        <v>5.1192129629629634E-3</v>
      </c>
      <c r="G98" s="24">
        <v>0.92600000000000005</v>
      </c>
    </row>
    <row r="99" spans="1:11">
      <c r="A99" t="str">
        <f t="shared" si="1"/>
        <v>いいづかゆりこ</v>
      </c>
      <c r="B99" t="s">
        <v>677</v>
      </c>
      <c r="C99" t="s">
        <v>678</v>
      </c>
      <c r="D99" t="s">
        <v>219</v>
      </c>
      <c r="E99" t="s">
        <v>220</v>
      </c>
      <c r="F99" s="27">
        <v>5.1493055555555554E-3</v>
      </c>
      <c r="G99" s="24">
        <v>0.90500000000000003</v>
      </c>
    </row>
    <row r="100" spans="1:11">
      <c r="A100" t="str">
        <f t="shared" si="1"/>
        <v>てらだれな</v>
      </c>
      <c r="B100" t="s">
        <v>679</v>
      </c>
      <c r="C100" t="s">
        <v>680</v>
      </c>
      <c r="D100" t="s">
        <v>221</v>
      </c>
      <c r="E100" t="s">
        <v>200</v>
      </c>
      <c r="F100" s="27">
        <v>5.1574074074074074E-3</v>
      </c>
      <c r="G100" s="24">
        <v>0.90400000000000003</v>
      </c>
    </row>
    <row r="101" spans="1:11">
      <c r="A101" t="str">
        <f t="shared" si="1"/>
        <v>ゆあさしゅり</v>
      </c>
      <c r="B101" t="s">
        <v>681</v>
      </c>
      <c r="C101" t="s">
        <v>682</v>
      </c>
      <c r="D101" t="s">
        <v>222</v>
      </c>
      <c r="E101" t="s">
        <v>223</v>
      </c>
      <c r="F101" s="178" t="s">
        <v>995</v>
      </c>
      <c r="G101" s="178" t="s">
        <v>995</v>
      </c>
      <c r="H101" s="20" t="s">
        <v>267</v>
      </c>
      <c r="K101" s="1" t="s">
        <v>46</v>
      </c>
    </row>
    <row r="102" spans="1:11">
      <c r="A102" t="str">
        <f t="shared" si="1"/>
        <v>やまりょうなつみ</v>
      </c>
      <c r="B102" t="s">
        <v>683</v>
      </c>
      <c r="C102" t="s">
        <v>684</v>
      </c>
      <c r="D102" t="s">
        <v>224</v>
      </c>
      <c r="E102" t="s">
        <v>225</v>
      </c>
      <c r="F102" s="27">
        <v>5.1886574074074075E-3</v>
      </c>
      <c r="G102" s="24">
        <v>0.90300000000000002</v>
      </c>
    </row>
    <row r="103" spans="1:11">
      <c r="A103" t="str">
        <f t="shared" si="1"/>
        <v>つげまこと</v>
      </c>
      <c r="B103" t="s">
        <v>685</v>
      </c>
      <c r="C103" t="s">
        <v>655</v>
      </c>
      <c r="D103" t="s">
        <v>226</v>
      </c>
      <c r="E103" t="s">
        <v>60</v>
      </c>
      <c r="F103" s="27">
        <v>4.5752314814814813E-3</v>
      </c>
      <c r="G103" s="24">
        <v>0.90300000000000002</v>
      </c>
      <c r="H103" s="20" t="s">
        <v>47</v>
      </c>
      <c r="K103" s="1" t="s">
        <v>268</v>
      </c>
    </row>
    <row r="104" spans="1:11">
      <c r="A104" t="str">
        <f t="shared" si="1"/>
        <v>くらうちひろき</v>
      </c>
      <c r="B104" t="s">
        <v>686</v>
      </c>
      <c r="C104" t="s">
        <v>687</v>
      </c>
      <c r="D104" t="s">
        <v>227</v>
      </c>
      <c r="E104" t="s">
        <v>125</v>
      </c>
      <c r="F104" s="27">
        <v>4.4837962962962956E-3</v>
      </c>
      <c r="G104" s="24">
        <v>0.91600000000000004</v>
      </c>
      <c r="H104" s="20" t="s">
        <v>47</v>
      </c>
      <c r="K104" s="1" t="s">
        <v>268</v>
      </c>
    </row>
    <row r="105" spans="1:11">
      <c r="A105" t="str">
        <f t="shared" si="1"/>
        <v>しみずいぶき</v>
      </c>
      <c r="B105" t="s">
        <v>515</v>
      </c>
      <c r="C105" t="s">
        <v>688</v>
      </c>
      <c r="D105" t="s">
        <v>69</v>
      </c>
      <c r="E105" t="s">
        <v>228</v>
      </c>
      <c r="F105" s="27">
        <v>4.4652777777777781E-3</v>
      </c>
      <c r="G105" s="24">
        <v>0.90900000000000003</v>
      </c>
      <c r="H105" s="20" t="s">
        <v>47</v>
      </c>
      <c r="K105" s="1" t="s">
        <v>268</v>
      </c>
    </row>
    <row r="106" spans="1:11">
      <c r="A106" t="str">
        <f t="shared" si="1"/>
        <v>わかさきはると</v>
      </c>
      <c r="B106" t="s">
        <v>689</v>
      </c>
      <c r="C106" t="s">
        <v>690</v>
      </c>
      <c r="D106" t="s">
        <v>229</v>
      </c>
      <c r="E106" t="s">
        <v>123</v>
      </c>
      <c r="F106" s="27">
        <v>4.6377314814814814E-3</v>
      </c>
      <c r="G106" s="24">
        <v>0.9</v>
      </c>
      <c r="H106" s="20" t="s">
        <v>47</v>
      </c>
      <c r="K106" s="1" t="s">
        <v>268</v>
      </c>
    </row>
    <row r="107" spans="1:11">
      <c r="A107" t="str">
        <f t="shared" si="1"/>
        <v>やまおけいた</v>
      </c>
      <c r="B107" t="s">
        <v>691</v>
      </c>
      <c r="C107" t="s">
        <v>692</v>
      </c>
      <c r="D107" t="s">
        <v>230</v>
      </c>
      <c r="E107" t="s">
        <v>127</v>
      </c>
      <c r="F107" s="27">
        <v>4.2997685185185187E-3</v>
      </c>
      <c r="G107" s="24">
        <v>0.92700000000000005</v>
      </c>
      <c r="H107" s="20" t="s">
        <v>47</v>
      </c>
      <c r="K107" s="1" t="s">
        <v>268</v>
      </c>
    </row>
    <row r="108" spans="1:11">
      <c r="A108" t="str">
        <f t="shared" si="1"/>
        <v>わかまつそうた</v>
      </c>
      <c r="B108" t="s">
        <v>693</v>
      </c>
      <c r="C108" t="s">
        <v>694</v>
      </c>
      <c r="D108" t="s">
        <v>231</v>
      </c>
      <c r="E108" t="s">
        <v>232</v>
      </c>
      <c r="F108" s="27">
        <v>4.4479166666666669E-3</v>
      </c>
      <c r="G108" s="24">
        <v>0.91600000000000004</v>
      </c>
      <c r="H108" s="20" t="s">
        <v>47</v>
      </c>
      <c r="K108" s="1" t="s">
        <v>268</v>
      </c>
    </row>
    <row r="109" spans="1:11">
      <c r="A109" t="str">
        <f t="shared" si="1"/>
        <v>とみたちあき</v>
      </c>
      <c r="B109" t="s">
        <v>695</v>
      </c>
      <c r="C109" t="s">
        <v>696</v>
      </c>
      <c r="D109" t="s">
        <v>233</v>
      </c>
      <c r="E109" t="s">
        <v>234</v>
      </c>
      <c r="F109" s="27">
        <v>5.0949074074074074E-3</v>
      </c>
      <c r="G109" s="24">
        <v>0.93400000000000005</v>
      </c>
      <c r="H109" s="20" t="s">
        <v>47</v>
      </c>
      <c r="K109" s="1" t="s">
        <v>268</v>
      </c>
    </row>
    <row r="110" spans="1:11">
      <c r="A110" t="str">
        <f t="shared" si="1"/>
        <v>これたにゆうき</v>
      </c>
      <c r="B110" t="s">
        <v>697</v>
      </c>
      <c r="C110" t="s">
        <v>698</v>
      </c>
      <c r="D110" t="s">
        <v>235</v>
      </c>
      <c r="E110" t="s">
        <v>236</v>
      </c>
      <c r="F110" s="27">
        <v>4.5671296296296302E-3</v>
      </c>
      <c r="G110" s="24">
        <v>0.89300000000000002</v>
      </c>
      <c r="H110" s="20" t="s">
        <v>47</v>
      </c>
      <c r="K110" s="1" t="s">
        <v>268</v>
      </c>
    </row>
    <row r="111" spans="1:11">
      <c r="A111" t="str">
        <f t="shared" si="1"/>
        <v>みやざわしょうや</v>
      </c>
      <c r="B111" t="s">
        <v>699</v>
      </c>
      <c r="C111" t="s">
        <v>700</v>
      </c>
      <c r="D111" t="s">
        <v>237</v>
      </c>
      <c r="E111" t="s">
        <v>238</v>
      </c>
      <c r="F111" s="27">
        <v>4.5162037037037037E-3</v>
      </c>
      <c r="G111" s="24">
        <v>0.92200000000000004</v>
      </c>
      <c r="H111" s="20" t="s">
        <v>47</v>
      </c>
      <c r="K111" s="1" t="s">
        <v>268</v>
      </c>
    </row>
    <row r="112" spans="1:11">
      <c r="A112" t="str">
        <f t="shared" si="1"/>
        <v>はたけやまあつし</v>
      </c>
      <c r="B112" t="s">
        <v>701</v>
      </c>
      <c r="C112" t="s">
        <v>702</v>
      </c>
      <c r="D112" t="s">
        <v>239</v>
      </c>
      <c r="E112" t="s">
        <v>240</v>
      </c>
      <c r="F112" s="27">
        <v>4.4710648148148149E-3</v>
      </c>
      <c r="G112" s="24">
        <v>0.92100000000000004</v>
      </c>
    </row>
    <row r="113" spans="1:8">
      <c r="A113" t="str">
        <f t="shared" si="1"/>
        <v>しらいしけんと</v>
      </c>
      <c r="B113" t="s">
        <v>48</v>
      </c>
      <c r="D113" t="s">
        <v>241</v>
      </c>
      <c r="E113" t="s">
        <v>242</v>
      </c>
      <c r="F113" s="27">
        <v>4.6458333333333334E-3</v>
      </c>
      <c r="G113" s="24">
        <v>0.90500000000000003</v>
      </c>
    </row>
    <row r="114" spans="1:8">
      <c r="A114" t="str">
        <f t="shared" si="1"/>
        <v>ひらたもりひろ</v>
      </c>
      <c r="B114" t="s">
        <v>703</v>
      </c>
      <c r="C114" t="s">
        <v>704</v>
      </c>
      <c r="D114" t="s">
        <v>243</v>
      </c>
      <c r="E114" t="s">
        <v>244</v>
      </c>
      <c r="F114" s="27">
        <v>4.5405092592592598E-3</v>
      </c>
      <c r="G114" s="24">
        <v>0.88800000000000001</v>
      </c>
    </row>
    <row r="115" spans="1:8">
      <c r="A115" t="str">
        <f t="shared" si="1"/>
        <v>てしましゅんすけ</v>
      </c>
      <c r="B115" t="s">
        <v>705</v>
      </c>
      <c r="C115" t="s">
        <v>706</v>
      </c>
      <c r="D115" t="s">
        <v>245</v>
      </c>
      <c r="E115" t="s">
        <v>87</v>
      </c>
      <c r="F115" s="27">
        <v>4.5821759259259253E-3</v>
      </c>
      <c r="G115" s="24">
        <v>0.91300000000000003</v>
      </c>
    </row>
    <row r="116" spans="1:8">
      <c r="A116" t="str">
        <f t="shared" si="1"/>
        <v>たけやまふうと</v>
      </c>
      <c r="B116" t="s">
        <v>707</v>
      </c>
      <c r="C116" t="s">
        <v>708</v>
      </c>
      <c r="D116" t="s">
        <v>246</v>
      </c>
      <c r="E116" t="s">
        <v>247</v>
      </c>
      <c r="F116" s="27">
        <v>4.5578703703703701E-3</v>
      </c>
      <c r="G116" s="24">
        <v>0.89500000000000002</v>
      </c>
    </row>
    <row r="117" spans="1:8">
      <c r="A117" t="str">
        <f t="shared" si="1"/>
        <v>むらいこうたろう</v>
      </c>
      <c r="B117" t="s">
        <v>709</v>
      </c>
      <c r="C117" t="s">
        <v>710</v>
      </c>
      <c r="D117" t="s">
        <v>248</v>
      </c>
      <c r="E117" t="s">
        <v>249</v>
      </c>
      <c r="F117" s="27">
        <v>4.2569444444444443E-3</v>
      </c>
      <c r="G117" s="24">
        <v>0.92500000000000004</v>
      </c>
    </row>
    <row r="118" spans="1:8">
      <c r="A118" t="str">
        <f t="shared" si="1"/>
        <v>ゆうきせいは</v>
      </c>
      <c r="B118" t="s">
        <v>711</v>
      </c>
      <c r="C118" t="s">
        <v>712</v>
      </c>
      <c r="D118" t="s">
        <v>236</v>
      </c>
      <c r="E118" t="s">
        <v>250</v>
      </c>
      <c r="F118" s="27">
        <v>4.6099537037037038E-3</v>
      </c>
      <c r="G118" s="24">
        <v>0.90600000000000003</v>
      </c>
    </row>
    <row r="119" spans="1:8">
      <c r="A119" t="str">
        <f t="shared" si="1"/>
        <v>おぐらひなた</v>
      </c>
      <c r="B119" t="s">
        <v>713</v>
      </c>
      <c r="C119" t="s">
        <v>714</v>
      </c>
      <c r="D119" t="s">
        <v>251</v>
      </c>
      <c r="E119" t="s">
        <v>252</v>
      </c>
      <c r="F119" s="27">
        <v>4.5555555555555557E-3</v>
      </c>
      <c r="G119" s="24">
        <v>0.90700000000000003</v>
      </c>
    </row>
    <row r="120" spans="1:8">
      <c r="A120" t="str">
        <f t="shared" si="1"/>
        <v>やなぎちひろ</v>
      </c>
      <c r="B120" t="s">
        <v>715</v>
      </c>
      <c r="C120" t="s">
        <v>716</v>
      </c>
      <c r="D120" t="s">
        <v>253</v>
      </c>
      <c r="E120" t="s">
        <v>254</v>
      </c>
      <c r="F120" s="27">
        <v>5.2731481481481483E-3</v>
      </c>
      <c r="G120" s="24">
        <v>0.92</v>
      </c>
    </row>
    <row r="121" spans="1:8">
      <c r="A121" t="str">
        <f t="shared" si="1"/>
        <v>とつかひなこ</v>
      </c>
      <c r="B121" t="s">
        <v>717</v>
      </c>
      <c r="C121" t="s">
        <v>718</v>
      </c>
      <c r="D121" t="s">
        <v>255</v>
      </c>
      <c r="E121" t="s">
        <v>139</v>
      </c>
      <c r="F121" s="27">
        <v>5.4641203703703709E-3</v>
      </c>
      <c r="G121" s="24">
        <v>0.84699999999999998</v>
      </c>
    </row>
    <row r="122" spans="1:8">
      <c r="A122" t="str">
        <f t="shared" si="1"/>
        <v>いしだあゆむ</v>
      </c>
      <c r="B122" t="s">
        <v>665</v>
      </c>
      <c r="C122" t="s">
        <v>719</v>
      </c>
      <c r="D122" t="s">
        <v>208</v>
      </c>
      <c r="E122" t="s">
        <v>256</v>
      </c>
      <c r="F122" s="27">
        <v>4.7708333333333335E-3</v>
      </c>
      <c r="G122" s="24">
        <v>0.86399999999999999</v>
      </c>
    </row>
    <row r="123" spans="1:8">
      <c r="A123" t="str">
        <f t="shared" si="1"/>
        <v>かまもとたいき</v>
      </c>
      <c r="B123" t="s">
        <v>720</v>
      </c>
      <c r="C123" t="s">
        <v>721</v>
      </c>
      <c r="D123" t="s">
        <v>257</v>
      </c>
      <c r="E123" t="s">
        <v>258</v>
      </c>
      <c r="F123" s="27">
        <v>4.7488425925925927E-3</v>
      </c>
      <c r="G123" s="24">
        <v>0.85799999999999998</v>
      </c>
    </row>
    <row r="124" spans="1:8">
      <c r="A124" t="str">
        <f t="shared" si="1"/>
        <v>おおはしたいと</v>
      </c>
      <c r="B124" t="s">
        <v>722</v>
      </c>
      <c r="C124" t="s">
        <v>723</v>
      </c>
      <c r="D124" t="s">
        <v>259</v>
      </c>
      <c r="E124" t="s">
        <v>260</v>
      </c>
      <c r="F124" s="27">
        <v>5.0150462962962961E-3</v>
      </c>
      <c r="G124" s="24">
        <v>0.84799999999999998</v>
      </c>
    </row>
    <row r="125" spans="1:8">
      <c r="A125" t="str">
        <f t="shared" si="1"/>
        <v>もりしたあさひ</v>
      </c>
      <c r="B125" t="s">
        <v>724</v>
      </c>
      <c r="C125" t="s">
        <v>725</v>
      </c>
      <c r="D125" t="s">
        <v>261</v>
      </c>
      <c r="E125" t="s">
        <v>262</v>
      </c>
      <c r="F125" s="27">
        <v>4.9953703703703705E-3</v>
      </c>
      <c r="G125" s="24">
        <v>0.83799999999999997</v>
      </c>
    </row>
    <row r="126" spans="1:8">
      <c r="A126" t="str">
        <f t="shared" si="1"/>
        <v>つつみのりょう</v>
      </c>
      <c r="B126" t="s">
        <v>726</v>
      </c>
      <c r="C126" t="s">
        <v>727</v>
      </c>
      <c r="D126" t="s">
        <v>263</v>
      </c>
      <c r="E126" t="s">
        <v>95</v>
      </c>
      <c r="F126" s="27">
        <v>4.8298611111111112E-3</v>
      </c>
      <c r="G126" s="24">
        <v>0.84799999999999998</v>
      </c>
    </row>
    <row r="127" spans="1:8">
      <c r="A127" t="str">
        <f t="shared" si="1"/>
        <v>きはらひのき</v>
      </c>
      <c r="B127" t="s">
        <v>728</v>
      </c>
      <c r="C127" t="s">
        <v>729</v>
      </c>
      <c r="D127" t="s">
        <v>308</v>
      </c>
      <c r="E127" t="s">
        <v>309</v>
      </c>
      <c r="F127" s="27">
        <v>5.3136574074074076E-3</v>
      </c>
      <c r="G127" s="24">
        <v>0.89600000000000002</v>
      </c>
      <c r="H127" s="31" t="s">
        <v>269</v>
      </c>
    </row>
    <row r="128" spans="1:8">
      <c r="A128" t="str">
        <f t="shared" si="1"/>
        <v>やまぐちりゅう</v>
      </c>
      <c r="B128" t="s">
        <v>508</v>
      </c>
      <c r="C128" t="s">
        <v>730</v>
      </c>
      <c r="D128" t="s">
        <v>63</v>
      </c>
      <c r="E128" t="s">
        <v>310</v>
      </c>
      <c r="F128" s="27">
        <v>4.8240740740740744E-3</v>
      </c>
      <c r="G128" s="24">
        <v>0.84799999999999998</v>
      </c>
    </row>
    <row r="129" spans="1:7">
      <c r="A129" t="str">
        <f t="shared" si="1"/>
        <v>いしづかしんのすけ</v>
      </c>
      <c r="B129" t="s">
        <v>731</v>
      </c>
      <c r="C129" t="s">
        <v>732</v>
      </c>
      <c r="D129" t="s">
        <v>311</v>
      </c>
      <c r="E129" t="s">
        <v>215</v>
      </c>
      <c r="F129" s="27">
        <v>4.4502314814814812E-3</v>
      </c>
      <c r="G129" s="24">
        <v>0.89800000000000002</v>
      </c>
    </row>
    <row r="130" spans="1:7">
      <c r="A130" t="str">
        <f t="shared" si="1"/>
        <v>あまのゆたか</v>
      </c>
      <c r="B130" t="s">
        <v>733</v>
      </c>
      <c r="C130" t="s">
        <v>734</v>
      </c>
      <c r="D130" t="s">
        <v>312</v>
      </c>
      <c r="E130" t="s">
        <v>313</v>
      </c>
      <c r="F130" s="27">
        <v>4.7372685185185183E-3</v>
      </c>
      <c r="G130" s="24">
        <v>0.86399999999999999</v>
      </c>
    </row>
    <row r="131" spans="1:7">
      <c r="A131" t="str">
        <f t="shared" si="1"/>
        <v>かまなかよしき</v>
      </c>
      <c r="B131" t="s">
        <v>735</v>
      </c>
      <c r="C131" t="s">
        <v>736</v>
      </c>
      <c r="D131" t="s">
        <v>314</v>
      </c>
      <c r="E131" t="s">
        <v>315</v>
      </c>
      <c r="F131" s="27">
        <v>4.5046296296296293E-3</v>
      </c>
      <c r="G131" s="24">
        <v>0.88</v>
      </c>
    </row>
    <row r="132" spans="1:7">
      <c r="A132" t="str">
        <f t="shared" ref="A132:A195" si="2">D132&amp;E132</f>
        <v>かもしたてつじ</v>
      </c>
      <c r="B132" t="s">
        <v>737</v>
      </c>
      <c r="C132" t="s">
        <v>738</v>
      </c>
      <c r="D132" t="s">
        <v>316</v>
      </c>
      <c r="E132" t="s">
        <v>317</v>
      </c>
      <c r="F132" s="27">
        <v>4.7812499999999999E-3</v>
      </c>
      <c r="G132" s="24">
        <v>0.84199999999999997</v>
      </c>
    </row>
    <row r="133" spans="1:7">
      <c r="A133" t="str">
        <f t="shared" si="2"/>
        <v>たなかゆうすけ</v>
      </c>
      <c r="B133" t="s">
        <v>739</v>
      </c>
      <c r="C133" t="s">
        <v>740</v>
      </c>
      <c r="D133" t="s">
        <v>318</v>
      </c>
      <c r="E133" t="s">
        <v>319</v>
      </c>
      <c r="F133" s="27">
        <v>4.9027777777777785E-3</v>
      </c>
      <c r="G133" s="24">
        <v>0.87</v>
      </c>
    </row>
    <row r="134" spans="1:7">
      <c r="A134" t="str">
        <f t="shared" si="2"/>
        <v>ひるまたくみ</v>
      </c>
      <c r="B134" t="s">
        <v>741</v>
      </c>
      <c r="C134" t="s">
        <v>742</v>
      </c>
      <c r="D134" t="s">
        <v>320</v>
      </c>
      <c r="E134" t="s">
        <v>54</v>
      </c>
      <c r="F134" s="27">
        <v>4.7060185185185191E-3</v>
      </c>
      <c r="G134" s="24">
        <v>0.876</v>
      </c>
    </row>
    <row r="135" spans="1:7">
      <c r="A135" t="str">
        <f t="shared" si="2"/>
        <v>いたばしゆう</v>
      </c>
      <c r="B135" t="s">
        <v>743</v>
      </c>
      <c r="C135" t="s">
        <v>744</v>
      </c>
      <c r="D135" t="s">
        <v>321</v>
      </c>
      <c r="E135" t="s">
        <v>322</v>
      </c>
      <c r="F135" s="27">
        <v>4.5347222222222221E-3</v>
      </c>
      <c r="G135" s="24">
        <v>0.91700000000000004</v>
      </c>
    </row>
    <row r="136" spans="1:7">
      <c r="A136" t="str">
        <f t="shared" si="2"/>
        <v>くどうこうせい</v>
      </c>
      <c r="B136" t="s">
        <v>745</v>
      </c>
      <c r="C136" t="s">
        <v>746</v>
      </c>
      <c r="D136" t="s">
        <v>323</v>
      </c>
      <c r="E136" t="s">
        <v>324</v>
      </c>
      <c r="F136" s="27">
        <v>4.6203703703703702E-3</v>
      </c>
      <c r="G136" s="24">
        <v>0.88800000000000001</v>
      </c>
    </row>
    <row r="137" spans="1:7">
      <c r="A137" t="str">
        <f t="shared" si="2"/>
        <v>ちばようすけ</v>
      </c>
      <c r="B137" t="s">
        <v>747</v>
      </c>
      <c r="C137" t="s">
        <v>748</v>
      </c>
      <c r="D137" t="s">
        <v>325</v>
      </c>
      <c r="E137" t="s">
        <v>326</v>
      </c>
      <c r="F137" s="27">
        <v>4.6226851851851845E-3</v>
      </c>
      <c r="G137" s="24">
        <v>0.89</v>
      </c>
    </row>
    <row r="138" spans="1:7">
      <c r="A138" t="str">
        <f t="shared" si="2"/>
        <v>でぐちけんた</v>
      </c>
      <c r="B138" t="s">
        <v>749</v>
      </c>
      <c r="C138" t="s">
        <v>750</v>
      </c>
      <c r="D138" t="s">
        <v>327</v>
      </c>
      <c r="E138" t="s">
        <v>328</v>
      </c>
      <c r="F138" s="27">
        <v>4.619212962962963E-3</v>
      </c>
      <c r="G138" s="24">
        <v>0.91800000000000004</v>
      </c>
    </row>
    <row r="139" spans="1:7">
      <c r="A139" t="str">
        <f t="shared" si="2"/>
        <v>べにけいてい</v>
      </c>
      <c r="B139" t="s">
        <v>751</v>
      </c>
      <c r="C139" t="s">
        <v>752</v>
      </c>
      <c r="D139" t="s">
        <v>329</v>
      </c>
      <c r="E139" t="s">
        <v>330</v>
      </c>
      <c r="F139" s="27">
        <v>4.5671296296296302E-3</v>
      </c>
      <c r="G139" s="24">
        <v>0.90200000000000002</v>
      </c>
    </row>
    <row r="140" spans="1:7">
      <c r="A140" t="str">
        <f t="shared" si="2"/>
        <v>おがたこれひろ</v>
      </c>
      <c r="B140" t="s">
        <v>753</v>
      </c>
      <c r="C140" t="s">
        <v>754</v>
      </c>
      <c r="D140" t="s">
        <v>331</v>
      </c>
      <c r="E140" t="s">
        <v>332</v>
      </c>
      <c r="F140" s="27">
        <v>4.6469907407407406E-3</v>
      </c>
      <c r="G140" s="24">
        <v>0.88300000000000001</v>
      </c>
    </row>
    <row r="141" spans="1:7">
      <c r="A141" t="str">
        <f t="shared" si="2"/>
        <v>ひらのそら</v>
      </c>
      <c r="B141" t="s">
        <v>755</v>
      </c>
      <c r="C141" t="s">
        <v>756</v>
      </c>
      <c r="D141" t="s">
        <v>333</v>
      </c>
      <c r="E141" t="s">
        <v>70</v>
      </c>
      <c r="F141" s="27">
        <v>5.3263888888888892E-3</v>
      </c>
      <c r="G141" s="24">
        <v>0.86699999999999999</v>
      </c>
    </row>
    <row r="142" spans="1:7">
      <c r="A142" t="str">
        <f t="shared" si="2"/>
        <v>かみばやしもえぎ</v>
      </c>
      <c r="B142" t="s">
        <v>757</v>
      </c>
      <c r="C142" t="s">
        <v>758</v>
      </c>
      <c r="D142" t="s">
        <v>334</v>
      </c>
      <c r="E142" t="s">
        <v>335</v>
      </c>
      <c r="F142" s="27">
        <v>5.5092592592592589E-3</v>
      </c>
      <c r="G142" s="24">
        <v>0.872</v>
      </c>
    </row>
    <row r="143" spans="1:7">
      <c r="A143" t="str">
        <f t="shared" si="2"/>
        <v>なかむらはな</v>
      </c>
      <c r="B143" t="s">
        <v>759</v>
      </c>
      <c r="C143" t="s">
        <v>760</v>
      </c>
      <c r="D143" t="s">
        <v>336</v>
      </c>
      <c r="E143" t="s">
        <v>337</v>
      </c>
      <c r="F143" s="27">
        <v>5.2372685185185187E-3</v>
      </c>
      <c r="G143" s="24">
        <v>0.84699999999999998</v>
      </c>
    </row>
    <row r="144" spans="1:7">
      <c r="A144" t="str">
        <f t="shared" si="2"/>
        <v>かわたけはく</v>
      </c>
      <c r="B144" t="s">
        <v>761</v>
      </c>
      <c r="C144" t="s">
        <v>762</v>
      </c>
      <c r="D144" t="s">
        <v>338</v>
      </c>
      <c r="E144" t="s">
        <v>339</v>
      </c>
      <c r="F144" s="27">
        <v>4.5937499999999997E-3</v>
      </c>
      <c r="G144" s="24">
        <v>0.90600000000000003</v>
      </c>
    </row>
    <row r="145" spans="1:13">
      <c r="A145" t="str">
        <f t="shared" si="2"/>
        <v>おがさわらおうせい</v>
      </c>
      <c r="B145" t="s">
        <v>763</v>
      </c>
      <c r="C145" t="s">
        <v>764</v>
      </c>
      <c r="D145" t="s">
        <v>340</v>
      </c>
      <c r="E145" t="s">
        <v>341</v>
      </c>
      <c r="F145" s="27">
        <v>4.5104166666666669E-3</v>
      </c>
      <c r="G145" s="24">
        <v>0.91400000000000003</v>
      </c>
    </row>
    <row r="146" spans="1:13">
      <c r="A146" t="str">
        <f t="shared" si="2"/>
        <v>すがいゆうと</v>
      </c>
      <c r="B146" t="s">
        <v>765</v>
      </c>
      <c r="C146" t="s">
        <v>766</v>
      </c>
      <c r="D146" t="s">
        <v>342</v>
      </c>
      <c r="E146" t="s">
        <v>343</v>
      </c>
      <c r="F146" s="27">
        <v>4.5891203703703701E-3</v>
      </c>
      <c r="G146" s="24">
        <v>0.91100000000000003</v>
      </c>
    </row>
    <row r="147" spans="1:13">
      <c r="A147" t="str">
        <f t="shared" si="2"/>
        <v>あべりゅうせい</v>
      </c>
      <c r="B147" t="s">
        <v>642</v>
      </c>
      <c r="C147" t="s">
        <v>767</v>
      </c>
      <c r="D147" t="s">
        <v>186</v>
      </c>
      <c r="E147" t="s">
        <v>344</v>
      </c>
      <c r="F147" s="27">
        <v>4.5636574074074078E-3</v>
      </c>
      <c r="G147" s="24">
        <v>0.90900000000000003</v>
      </c>
    </row>
    <row r="148" spans="1:13">
      <c r="A148" t="str">
        <f t="shared" si="2"/>
        <v>ときたさくら</v>
      </c>
      <c r="B148" t="s">
        <v>768</v>
      </c>
      <c r="C148" t="s">
        <v>769</v>
      </c>
      <c r="D148" t="s">
        <v>345</v>
      </c>
      <c r="E148" t="s">
        <v>346</v>
      </c>
      <c r="F148" s="27">
        <v>5.2268518518518523E-3</v>
      </c>
      <c r="G148" s="24">
        <v>0.88900000000000001</v>
      </c>
    </row>
    <row r="149" spans="1:13">
      <c r="A149" t="str">
        <f t="shared" si="2"/>
        <v>かねまつまりん</v>
      </c>
      <c r="B149" t="s">
        <v>770</v>
      </c>
      <c r="C149" t="s">
        <v>771</v>
      </c>
      <c r="D149" t="s">
        <v>347</v>
      </c>
      <c r="E149" t="s">
        <v>68</v>
      </c>
      <c r="F149" s="27">
        <v>5.3692129629629628E-3</v>
      </c>
      <c r="G149" s="24">
        <v>0.89100000000000001</v>
      </c>
    </row>
    <row r="150" spans="1:13">
      <c r="A150" t="str">
        <f t="shared" si="2"/>
        <v>きべゆづき</v>
      </c>
      <c r="B150" t="s">
        <v>772</v>
      </c>
      <c r="C150" t="s">
        <v>773</v>
      </c>
      <c r="D150" t="s">
        <v>348</v>
      </c>
      <c r="E150" t="s">
        <v>349</v>
      </c>
      <c r="F150" s="27">
        <v>5.2141203703703707E-3</v>
      </c>
      <c r="G150" s="24">
        <v>0.90100000000000002</v>
      </c>
    </row>
    <row r="151" spans="1:13">
      <c r="A151" t="str">
        <f t="shared" si="2"/>
        <v>しがゆづき</v>
      </c>
      <c r="B151" t="s">
        <v>774</v>
      </c>
      <c r="C151" t="s">
        <v>775</v>
      </c>
      <c r="D151" t="s">
        <v>350</v>
      </c>
      <c r="E151" t="s">
        <v>349</v>
      </c>
      <c r="F151" s="27">
        <v>5.2199074074074075E-3</v>
      </c>
      <c r="G151" s="24">
        <v>0.89100000000000001</v>
      </c>
    </row>
    <row r="152" spans="1:13">
      <c r="A152" t="str">
        <f t="shared" si="2"/>
        <v>こまつときほ</v>
      </c>
      <c r="B152" t="s">
        <v>776</v>
      </c>
      <c r="C152" t="s">
        <v>777</v>
      </c>
      <c r="D152" t="s">
        <v>351</v>
      </c>
      <c r="E152" t="s">
        <v>352</v>
      </c>
      <c r="F152" s="27">
        <v>5.3831018518518525E-3</v>
      </c>
      <c r="G152" s="24">
        <v>0.90100000000000002</v>
      </c>
    </row>
    <row r="153" spans="1:13">
      <c r="A153" t="str">
        <f t="shared" si="2"/>
        <v>にしうみひろあき</v>
      </c>
      <c r="B153" t="s">
        <v>778</v>
      </c>
      <c r="C153" t="s">
        <v>779</v>
      </c>
      <c r="D153" t="s">
        <v>353</v>
      </c>
      <c r="E153" t="s">
        <v>354</v>
      </c>
      <c r="F153" s="27">
        <v>4.5763888888888885E-3</v>
      </c>
      <c r="G153" s="24">
        <v>0.92100000000000004</v>
      </c>
    </row>
    <row r="154" spans="1:13">
      <c r="A154" t="str">
        <f t="shared" si="2"/>
        <v>みやしたとわ</v>
      </c>
      <c r="B154" t="s">
        <v>780</v>
      </c>
      <c r="C154" t="s">
        <v>781</v>
      </c>
      <c r="D154" t="s">
        <v>355</v>
      </c>
      <c r="E154" t="s">
        <v>356</v>
      </c>
      <c r="F154" s="27">
        <v>4.6018518518518518E-3</v>
      </c>
      <c r="G154" s="24">
        <v>0.92</v>
      </c>
    </row>
    <row r="155" spans="1:13">
      <c r="A155" t="str">
        <f t="shared" si="2"/>
        <v>あいざわちはる</v>
      </c>
      <c r="B155" t="s">
        <v>782</v>
      </c>
      <c r="C155" t="s">
        <v>783</v>
      </c>
      <c r="D155" t="s">
        <v>357</v>
      </c>
      <c r="E155" t="s">
        <v>358</v>
      </c>
      <c r="F155" s="27">
        <v>5.1747685185185186E-3</v>
      </c>
      <c r="G155" s="24">
        <v>0.92400000000000004</v>
      </c>
    </row>
    <row r="156" spans="1:13">
      <c r="A156" t="str">
        <f t="shared" si="2"/>
        <v>のむらあすか</v>
      </c>
      <c r="B156" t="s">
        <v>784</v>
      </c>
      <c r="C156" t="s">
        <v>785</v>
      </c>
      <c r="D156" t="s">
        <v>359</v>
      </c>
      <c r="E156" t="s">
        <v>360</v>
      </c>
      <c r="F156" s="27">
        <v>5.2581018518518523E-3</v>
      </c>
      <c r="G156" s="24">
        <v>0.89100000000000001</v>
      </c>
    </row>
    <row r="157" spans="1:13">
      <c r="A157" t="str">
        <f t="shared" si="2"/>
        <v>おがわなお</v>
      </c>
      <c r="B157" t="s">
        <v>786</v>
      </c>
      <c r="C157" t="s">
        <v>787</v>
      </c>
      <c r="D157" t="s">
        <v>361</v>
      </c>
      <c r="E157" t="s">
        <v>362</v>
      </c>
      <c r="F157" s="27">
        <v>4.7673611111111111E-3</v>
      </c>
      <c r="G157" s="24">
        <v>0.878</v>
      </c>
    </row>
    <row r="158" spans="1:13">
      <c r="A158" t="str">
        <f t="shared" si="2"/>
        <v>かどやまお</v>
      </c>
      <c r="B158" t="s">
        <v>788</v>
      </c>
      <c r="C158" t="s">
        <v>789</v>
      </c>
      <c r="D158" t="s">
        <v>363</v>
      </c>
      <c r="E158" t="s">
        <v>216</v>
      </c>
      <c r="F158" s="27">
        <v>5.2048611111111106E-3</v>
      </c>
      <c r="G158" s="28">
        <v>0.92300000000000004</v>
      </c>
      <c r="H158" s="20" t="s">
        <v>44</v>
      </c>
      <c r="I158" s="22">
        <v>5.1817129629629626E-3</v>
      </c>
      <c r="J158" t="s">
        <v>45</v>
      </c>
      <c r="K158" s="22">
        <v>5.2048611111111106E-3</v>
      </c>
      <c r="M158" s="1" t="s">
        <v>270</v>
      </c>
    </row>
    <row r="159" spans="1:13">
      <c r="A159" t="str">
        <f t="shared" si="2"/>
        <v>かみだてまお</v>
      </c>
      <c r="B159" t="s">
        <v>790</v>
      </c>
      <c r="C159" t="s">
        <v>674</v>
      </c>
      <c r="D159" t="s">
        <v>364</v>
      </c>
      <c r="E159" t="s">
        <v>216</v>
      </c>
      <c r="F159" s="27">
        <v>5.1956018518518514E-3</v>
      </c>
      <c r="G159" s="24">
        <v>0.92300000000000004</v>
      </c>
    </row>
    <row r="160" spans="1:13">
      <c r="A160" t="str">
        <f t="shared" si="2"/>
        <v>あさいかのん</v>
      </c>
      <c r="B160" t="s">
        <v>791</v>
      </c>
      <c r="C160" t="s">
        <v>792</v>
      </c>
      <c r="D160" t="s">
        <v>365</v>
      </c>
      <c r="E160" t="s">
        <v>366</v>
      </c>
      <c r="F160" s="27">
        <v>5.0810185185185186E-3</v>
      </c>
      <c r="G160" s="24">
        <v>0.90600000000000003</v>
      </c>
    </row>
    <row r="161" spans="1:13">
      <c r="A161" t="str">
        <f t="shared" si="2"/>
        <v>おかだりょうた</v>
      </c>
      <c r="B161" t="s">
        <v>793</v>
      </c>
      <c r="C161" t="s">
        <v>794</v>
      </c>
      <c r="D161" t="s">
        <v>367</v>
      </c>
      <c r="E161" t="s">
        <v>368</v>
      </c>
      <c r="F161" s="27">
        <v>4.6030092592592589E-3</v>
      </c>
      <c r="G161" s="24">
        <v>0.89100000000000001</v>
      </c>
    </row>
    <row r="162" spans="1:13">
      <c r="A162" t="str">
        <f t="shared" si="2"/>
        <v>にしむらみつお</v>
      </c>
      <c r="B162" t="s">
        <v>534</v>
      </c>
      <c r="C162" t="s">
        <v>795</v>
      </c>
      <c r="D162" t="s">
        <v>88</v>
      </c>
      <c r="E162" t="s">
        <v>369</v>
      </c>
      <c r="F162" s="27">
        <v>4.4571759259259261E-3</v>
      </c>
      <c r="G162" s="24">
        <v>0.93</v>
      </c>
    </row>
    <row r="163" spans="1:13">
      <c r="A163" t="str">
        <f t="shared" si="2"/>
        <v>かわぐちまこと</v>
      </c>
      <c r="B163" t="s">
        <v>271</v>
      </c>
      <c r="D163" t="s">
        <v>968</v>
      </c>
      <c r="E163" t="s">
        <v>60</v>
      </c>
      <c r="F163" s="27">
        <v>4.5578703703703701E-3</v>
      </c>
      <c r="G163" s="24">
        <v>0.89400000000000002</v>
      </c>
    </row>
    <row r="164" spans="1:13">
      <c r="A164" t="str">
        <f t="shared" si="2"/>
        <v>おしみみそら</v>
      </c>
      <c r="B164" t="s">
        <v>272</v>
      </c>
      <c r="D164" t="s">
        <v>969</v>
      </c>
      <c r="E164" t="s">
        <v>970</v>
      </c>
      <c r="F164" s="27">
        <v>5.4571759259259261E-3</v>
      </c>
      <c r="G164" s="24">
        <v>0.874</v>
      </c>
    </row>
    <row r="165" spans="1:13">
      <c r="A165" t="str">
        <f t="shared" si="2"/>
        <v>しんごうはなの</v>
      </c>
      <c r="B165" t="s">
        <v>273</v>
      </c>
      <c r="D165" t="s">
        <v>971</v>
      </c>
      <c r="E165" t="s">
        <v>967</v>
      </c>
      <c r="F165" s="27">
        <v>5.3958333333333332E-3</v>
      </c>
      <c r="G165" s="24">
        <v>0.88400000000000001</v>
      </c>
      <c r="H165" s="20" t="s">
        <v>274</v>
      </c>
      <c r="M165" s="1" t="s">
        <v>275</v>
      </c>
    </row>
    <row r="166" spans="1:13">
      <c r="A166" t="str">
        <f t="shared" si="2"/>
        <v>えぐちこうよう</v>
      </c>
      <c r="B166" t="s">
        <v>276</v>
      </c>
      <c r="D166" t="s">
        <v>972</v>
      </c>
      <c r="E166" t="s">
        <v>973</v>
      </c>
      <c r="F166" s="27">
        <v>4.6655092592592599E-3</v>
      </c>
      <c r="G166" s="24">
        <v>0.88400000000000001</v>
      </c>
      <c r="I166" s="21"/>
    </row>
    <row r="167" spans="1:13">
      <c r="A167" t="str">
        <f t="shared" si="2"/>
        <v>くぼあきら</v>
      </c>
      <c r="B167" t="s">
        <v>277</v>
      </c>
      <c r="D167" t="s">
        <v>112</v>
      </c>
      <c r="E167" t="s">
        <v>406</v>
      </c>
      <c r="F167" s="27">
        <v>5.2835648148148147E-3</v>
      </c>
      <c r="G167" s="24">
        <v>0.89500000000000002</v>
      </c>
    </row>
    <row r="168" spans="1:13">
      <c r="A168" t="str">
        <f t="shared" si="2"/>
        <v>やまだちでぃ</v>
      </c>
      <c r="B168" t="s">
        <v>278</v>
      </c>
      <c r="D168" t="s">
        <v>306</v>
      </c>
      <c r="E168" t="s">
        <v>974</v>
      </c>
      <c r="F168" s="27">
        <v>5.4803240740740741E-3</v>
      </c>
      <c r="G168" s="24">
        <v>0.75700000000000001</v>
      </c>
    </row>
    <row r="169" spans="1:13">
      <c r="A169" t="str">
        <f t="shared" si="2"/>
        <v>つぼもりしょうご</v>
      </c>
      <c r="B169" t="s">
        <v>796</v>
      </c>
      <c r="C169" t="s">
        <v>797</v>
      </c>
      <c r="D169" t="s">
        <v>370</v>
      </c>
      <c r="E169" t="s">
        <v>371</v>
      </c>
      <c r="F169" s="27">
        <v>4.3738425925925924E-3</v>
      </c>
      <c r="G169" s="24">
        <v>0.93200000000000005</v>
      </c>
    </row>
    <row r="170" spans="1:13">
      <c r="A170" t="str">
        <f t="shared" si="2"/>
        <v>たなべいぶき</v>
      </c>
      <c r="B170" t="s">
        <v>798</v>
      </c>
      <c r="C170" t="s">
        <v>799</v>
      </c>
      <c r="D170" t="s">
        <v>128</v>
      </c>
      <c r="E170" t="s">
        <v>228</v>
      </c>
      <c r="F170" s="27">
        <v>4.7187499999999999E-3</v>
      </c>
      <c r="G170" s="24">
        <v>0.88</v>
      </c>
    </row>
    <row r="171" spans="1:13">
      <c r="A171" t="str">
        <f t="shared" si="2"/>
        <v>とがわたろう</v>
      </c>
      <c r="B171" t="s">
        <v>800</v>
      </c>
      <c r="C171" t="s">
        <v>801</v>
      </c>
      <c r="D171" t="s">
        <v>372</v>
      </c>
      <c r="E171" t="s">
        <v>373</v>
      </c>
      <c r="F171" s="27">
        <v>4.5636574074074078E-3</v>
      </c>
      <c r="G171" s="24">
        <v>0.92300000000000004</v>
      </c>
    </row>
    <row r="172" spans="1:13">
      <c r="A172" t="str">
        <f t="shared" si="2"/>
        <v>ふじのいぶき</v>
      </c>
      <c r="B172" t="s">
        <v>802</v>
      </c>
      <c r="C172" t="s">
        <v>803</v>
      </c>
      <c r="D172" t="s">
        <v>374</v>
      </c>
      <c r="E172" t="s">
        <v>228</v>
      </c>
      <c r="F172" s="27">
        <v>4.7766203703703703E-3</v>
      </c>
      <c r="G172" s="24">
        <v>0.88900000000000001</v>
      </c>
    </row>
    <row r="173" spans="1:13">
      <c r="A173" t="str">
        <f t="shared" si="2"/>
        <v>あんどうなおと</v>
      </c>
      <c r="B173" t="s">
        <v>804</v>
      </c>
      <c r="C173" t="s">
        <v>805</v>
      </c>
      <c r="D173" t="s">
        <v>375</v>
      </c>
      <c r="E173" t="s">
        <v>158</v>
      </c>
      <c r="F173" s="27">
        <v>4.626157407407407E-3</v>
      </c>
      <c r="G173" s="24">
        <v>0.89900000000000002</v>
      </c>
    </row>
    <row r="174" spans="1:13">
      <c r="A174" t="str">
        <f t="shared" si="2"/>
        <v>うつみはるひ</v>
      </c>
      <c r="B174" t="s">
        <v>806</v>
      </c>
      <c r="C174" t="s">
        <v>807</v>
      </c>
      <c r="D174" t="s">
        <v>376</v>
      </c>
      <c r="E174" t="s">
        <v>377</v>
      </c>
      <c r="F174" s="27">
        <v>4.7430555555555559E-3</v>
      </c>
      <c r="G174" s="24">
        <v>0.9</v>
      </c>
    </row>
    <row r="175" spans="1:13">
      <c r="A175" t="str">
        <f t="shared" si="2"/>
        <v>ごとうそうた</v>
      </c>
      <c r="B175" t="s">
        <v>808</v>
      </c>
      <c r="C175" t="s">
        <v>809</v>
      </c>
      <c r="D175" t="s">
        <v>378</v>
      </c>
      <c r="E175" t="s">
        <v>232</v>
      </c>
      <c r="F175" s="27">
        <v>4.627314814814815E-3</v>
      </c>
      <c r="G175" s="24">
        <v>0.86099999999999999</v>
      </c>
    </row>
    <row r="176" spans="1:13">
      <c r="A176" t="str">
        <f t="shared" si="2"/>
        <v>なかがわゆうと</v>
      </c>
      <c r="B176" t="s">
        <v>618</v>
      </c>
      <c r="C176" t="s">
        <v>810</v>
      </c>
      <c r="D176" t="s">
        <v>167</v>
      </c>
      <c r="E176" t="s">
        <v>343</v>
      </c>
      <c r="F176" s="27">
        <v>4.7164351851851855E-3</v>
      </c>
      <c r="G176" s="24">
        <v>0.88500000000000001</v>
      </c>
    </row>
    <row r="177" spans="1:11">
      <c r="A177" t="str">
        <f t="shared" si="2"/>
        <v>やまだきっぺい</v>
      </c>
      <c r="B177" t="s">
        <v>620</v>
      </c>
      <c r="C177" t="s">
        <v>811</v>
      </c>
      <c r="D177" t="s">
        <v>306</v>
      </c>
      <c r="E177" t="s">
        <v>379</v>
      </c>
      <c r="F177" s="27">
        <v>4.8078703703703703E-3</v>
      </c>
      <c r="G177" s="24">
        <v>0.85299999999999998</v>
      </c>
    </row>
    <row r="178" spans="1:11">
      <c r="A178" t="str">
        <f t="shared" si="2"/>
        <v>たかはしるな</v>
      </c>
      <c r="B178" t="s">
        <v>812</v>
      </c>
      <c r="C178" t="s">
        <v>813</v>
      </c>
      <c r="D178" t="s">
        <v>380</v>
      </c>
      <c r="E178" t="s">
        <v>381</v>
      </c>
      <c r="F178" s="27">
        <v>5.5347222222222221E-3</v>
      </c>
      <c r="G178" s="24">
        <v>0.90100000000000002</v>
      </c>
    </row>
    <row r="179" spans="1:11">
      <c r="A179" t="str">
        <f t="shared" si="2"/>
        <v>やぶもとゆい</v>
      </c>
      <c r="B179" t="s">
        <v>814</v>
      </c>
      <c r="C179" t="s">
        <v>815</v>
      </c>
      <c r="D179" t="s">
        <v>382</v>
      </c>
      <c r="E179" t="s">
        <v>383</v>
      </c>
      <c r="F179" s="27">
        <v>5.5011574074074077E-3</v>
      </c>
      <c r="G179" s="24">
        <v>0.85899999999999999</v>
      </c>
    </row>
    <row r="180" spans="1:11">
      <c r="A180" t="str">
        <f t="shared" si="2"/>
        <v>こまつあき</v>
      </c>
      <c r="B180" t="s">
        <v>776</v>
      </c>
      <c r="C180" t="s">
        <v>816</v>
      </c>
      <c r="D180" t="s">
        <v>351</v>
      </c>
      <c r="E180" t="s">
        <v>384</v>
      </c>
      <c r="F180" s="27">
        <v>5.3958333333333332E-3</v>
      </c>
      <c r="G180" s="24">
        <v>0.86399999999999999</v>
      </c>
    </row>
    <row r="181" spans="1:11">
      <c r="A181" t="str">
        <f t="shared" si="2"/>
        <v>あらいゆうた</v>
      </c>
      <c r="B181" t="s">
        <v>817</v>
      </c>
      <c r="C181" t="s">
        <v>818</v>
      </c>
      <c r="D181" t="s">
        <v>385</v>
      </c>
      <c r="E181" t="s">
        <v>161</v>
      </c>
      <c r="F181" s="27">
        <v>4.8356481481481479E-3</v>
      </c>
      <c r="G181" s="24">
        <v>0.83299999999999996</v>
      </c>
    </row>
    <row r="182" spans="1:11">
      <c r="A182" t="str">
        <f t="shared" si="2"/>
        <v>ながやあさひ</v>
      </c>
      <c r="B182" t="s">
        <v>819</v>
      </c>
      <c r="C182" t="s">
        <v>820</v>
      </c>
      <c r="D182" t="s">
        <v>386</v>
      </c>
      <c r="E182" t="s">
        <v>262</v>
      </c>
      <c r="F182" s="27">
        <v>4.7002314814814814E-3</v>
      </c>
      <c r="G182" s="24">
        <v>0.85799999999999998</v>
      </c>
    </row>
    <row r="183" spans="1:11">
      <c r="A183" t="str">
        <f t="shared" si="2"/>
        <v>あんどうゆうさく</v>
      </c>
      <c r="B183" t="s">
        <v>804</v>
      </c>
      <c r="C183" t="s">
        <v>821</v>
      </c>
      <c r="D183" t="s">
        <v>375</v>
      </c>
      <c r="E183" t="s">
        <v>387</v>
      </c>
      <c r="F183" s="27">
        <v>4.6620370370370375E-3</v>
      </c>
      <c r="G183" s="24">
        <v>0.89400000000000002</v>
      </c>
    </row>
    <row r="184" spans="1:11">
      <c r="A184" t="str">
        <f t="shared" si="2"/>
        <v>えはたけいさい</v>
      </c>
      <c r="B184" t="s">
        <v>526</v>
      </c>
      <c r="C184" t="s">
        <v>822</v>
      </c>
      <c r="D184" t="s">
        <v>80</v>
      </c>
      <c r="E184" t="s">
        <v>388</v>
      </c>
      <c r="F184" s="27">
        <v>4.5937499999999997E-3</v>
      </c>
      <c r="G184" s="24">
        <v>0.89500000000000002</v>
      </c>
    </row>
    <row r="185" spans="1:11">
      <c r="A185" t="str">
        <f t="shared" si="2"/>
        <v>おおくぼふみと</v>
      </c>
      <c r="B185" t="s">
        <v>823</v>
      </c>
      <c r="C185" t="s">
        <v>824</v>
      </c>
      <c r="D185" t="s">
        <v>389</v>
      </c>
      <c r="E185" t="s">
        <v>390</v>
      </c>
      <c r="F185" s="27">
        <v>4.7210648148148142E-3</v>
      </c>
      <c r="G185" s="24">
        <v>0.88300000000000001</v>
      </c>
    </row>
    <row r="186" spans="1:11">
      <c r="A186" t="str">
        <f t="shared" si="2"/>
        <v>つげみつる</v>
      </c>
      <c r="B186" t="s">
        <v>685</v>
      </c>
      <c r="C186" t="s">
        <v>825</v>
      </c>
      <c r="D186" t="s">
        <v>226</v>
      </c>
      <c r="E186" t="s">
        <v>391</v>
      </c>
      <c r="F186" s="27">
        <v>4.6238425925925926E-3</v>
      </c>
      <c r="G186" s="24">
        <v>0.86599999999999999</v>
      </c>
    </row>
    <row r="187" spans="1:11">
      <c r="A187" t="str">
        <f t="shared" si="2"/>
        <v>ひびのまな</v>
      </c>
      <c r="B187" t="s">
        <v>826</v>
      </c>
      <c r="C187" t="s">
        <v>827</v>
      </c>
      <c r="D187" t="s">
        <v>392</v>
      </c>
      <c r="E187" t="s">
        <v>393</v>
      </c>
      <c r="F187" s="27">
        <v>5.4722222222222221E-3</v>
      </c>
      <c r="G187" s="24">
        <v>0.84799999999999998</v>
      </c>
    </row>
    <row r="188" spans="1:11">
      <c r="A188" t="str">
        <f t="shared" si="2"/>
        <v>にしむらななか</v>
      </c>
      <c r="B188" t="s">
        <v>534</v>
      </c>
      <c r="C188" t="s">
        <v>828</v>
      </c>
      <c r="D188" t="s">
        <v>88</v>
      </c>
      <c r="E188" t="s">
        <v>394</v>
      </c>
      <c r="F188" s="27">
        <v>5.4108796296296292E-3</v>
      </c>
      <c r="G188" s="24">
        <v>0.873</v>
      </c>
    </row>
    <row r="189" spans="1:11">
      <c r="A189" t="str">
        <f t="shared" si="2"/>
        <v>のせあやね</v>
      </c>
      <c r="B189" t="s">
        <v>829</v>
      </c>
      <c r="C189" t="s">
        <v>830</v>
      </c>
      <c r="D189" t="s">
        <v>395</v>
      </c>
      <c r="E189" t="s">
        <v>396</v>
      </c>
      <c r="F189" s="27">
        <v>5.5312499999999997E-3</v>
      </c>
      <c r="G189" s="24">
        <v>0.83799999999999997</v>
      </c>
    </row>
    <row r="190" spans="1:11">
      <c r="A190" t="str">
        <f t="shared" si="2"/>
        <v>よしだたくと</v>
      </c>
      <c r="B190" t="s">
        <v>831</v>
      </c>
      <c r="C190" t="s">
        <v>832</v>
      </c>
      <c r="D190" t="s">
        <v>397</v>
      </c>
      <c r="E190" t="s">
        <v>79</v>
      </c>
      <c r="F190" s="178" t="s">
        <v>995</v>
      </c>
      <c r="G190" s="178" t="s">
        <v>995</v>
      </c>
      <c r="H190" s="20" t="s">
        <v>279</v>
      </c>
      <c r="K190" s="1" t="s">
        <v>46</v>
      </c>
    </row>
    <row r="191" spans="1:11">
      <c r="A191" t="str">
        <f t="shared" si="2"/>
        <v>はしもとげんき</v>
      </c>
      <c r="B191" t="s">
        <v>561</v>
      </c>
      <c r="C191" t="s">
        <v>833</v>
      </c>
      <c r="D191" t="s">
        <v>114</v>
      </c>
      <c r="E191" t="s">
        <v>398</v>
      </c>
      <c r="F191" s="27">
        <v>4.6145833333333334E-3</v>
      </c>
      <c r="G191" s="24">
        <v>0.91</v>
      </c>
    </row>
    <row r="192" spans="1:11">
      <c r="A192" t="str">
        <f t="shared" si="2"/>
        <v>でのまこと</v>
      </c>
      <c r="B192" t="s">
        <v>834</v>
      </c>
      <c r="C192" t="s">
        <v>835</v>
      </c>
      <c r="D192" t="s">
        <v>399</v>
      </c>
      <c r="E192" t="s">
        <v>60</v>
      </c>
      <c r="F192" s="27">
        <v>4.7025462962962967E-3</v>
      </c>
      <c r="G192" s="24">
        <v>0.84799999999999998</v>
      </c>
    </row>
    <row r="193" spans="1:13">
      <c r="A193" t="str">
        <f t="shared" si="2"/>
        <v>つかぐちとしや</v>
      </c>
      <c r="B193" t="s">
        <v>836</v>
      </c>
      <c r="C193" t="s">
        <v>837</v>
      </c>
      <c r="D193" t="s">
        <v>400</v>
      </c>
      <c r="E193" t="s">
        <v>401</v>
      </c>
      <c r="F193" s="27">
        <v>4.7280092592592591E-3</v>
      </c>
      <c r="G193" s="24">
        <v>0.85599999999999998</v>
      </c>
      <c r="H193" s="20" t="s">
        <v>280</v>
      </c>
      <c r="M193" s="1" t="s">
        <v>275</v>
      </c>
    </row>
    <row r="194" spans="1:13">
      <c r="A194" t="str">
        <f t="shared" si="2"/>
        <v>いしいはるや</v>
      </c>
      <c r="B194" t="s">
        <v>599</v>
      </c>
      <c r="C194" t="s">
        <v>838</v>
      </c>
      <c r="D194" t="s">
        <v>150</v>
      </c>
      <c r="E194" t="s">
        <v>402</v>
      </c>
      <c r="F194" s="27">
        <v>4.8124999999999999E-3</v>
      </c>
      <c r="G194" s="24">
        <v>0.86599999999999999</v>
      </c>
    </row>
    <row r="195" spans="1:13">
      <c r="A195" t="str">
        <f t="shared" si="2"/>
        <v>たてやまこう</v>
      </c>
      <c r="B195" t="s">
        <v>839</v>
      </c>
      <c r="C195" t="s">
        <v>840</v>
      </c>
      <c r="D195" t="s">
        <v>403</v>
      </c>
      <c r="E195" t="s">
        <v>404</v>
      </c>
      <c r="F195" s="27">
        <v>4.6770833333333334E-3</v>
      </c>
      <c r="G195" s="24">
        <v>0.87</v>
      </c>
      <c r="H195" s="20" t="s">
        <v>280</v>
      </c>
      <c r="M195" s="1" t="s">
        <v>275</v>
      </c>
    </row>
    <row r="196" spans="1:13">
      <c r="A196" t="str">
        <f t="shared" ref="A196:A259" si="3">D196&amp;E196</f>
        <v>ふじわらあきら</v>
      </c>
      <c r="B196" t="s">
        <v>841</v>
      </c>
      <c r="C196" t="s">
        <v>842</v>
      </c>
      <c r="D196" t="s">
        <v>405</v>
      </c>
      <c r="E196" t="s">
        <v>406</v>
      </c>
      <c r="F196" s="27">
        <v>4.8240740740740744E-3</v>
      </c>
      <c r="G196" s="24">
        <v>0.83899999999999997</v>
      </c>
    </row>
    <row r="197" spans="1:13">
      <c r="A197" t="str">
        <f t="shared" si="3"/>
        <v>ごついまお</v>
      </c>
      <c r="B197" t="s">
        <v>843</v>
      </c>
      <c r="C197" t="s">
        <v>844</v>
      </c>
      <c r="D197" t="s">
        <v>407</v>
      </c>
      <c r="E197" t="s">
        <v>216</v>
      </c>
      <c r="F197" s="27">
        <v>4.8032407407407407E-3</v>
      </c>
      <c r="G197" s="24">
        <v>0.85899999999999999</v>
      </c>
    </row>
    <row r="198" spans="1:13">
      <c r="A198" t="str">
        <f t="shared" si="3"/>
        <v>しみずだいじゅ</v>
      </c>
      <c r="B198" t="s">
        <v>515</v>
      </c>
      <c r="C198" t="s">
        <v>845</v>
      </c>
      <c r="D198" t="s">
        <v>69</v>
      </c>
      <c r="E198" t="s">
        <v>408</v>
      </c>
      <c r="F198" s="27">
        <v>4.7916666666666663E-3</v>
      </c>
      <c r="G198" s="24">
        <v>0.86199999999999999</v>
      </c>
    </row>
    <row r="199" spans="1:13">
      <c r="A199" t="str">
        <f t="shared" si="3"/>
        <v>ひぐちそうた</v>
      </c>
      <c r="B199" t="s">
        <v>846</v>
      </c>
      <c r="C199" t="s">
        <v>847</v>
      </c>
      <c r="D199" t="s">
        <v>409</v>
      </c>
      <c r="E199" t="s">
        <v>232</v>
      </c>
      <c r="F199" s="27">
        <v>4.7025462962962967E-3</v>
      </c>
      <c r="G199" s="24">
        <v>0.88100000000000001</v>
      </c>
    </row>
    <row r="200" spans="1:13">
      <c r="A200" t="str">
        <f t="shared" si="3"/>
        <v>なかただいと</v>
      </c>
      <c r="B200" t="s">
        <v>848</v>
      </c>
      <c r="C200" t="s">
        <v>849</v>
      </c>
      <c r="D200" t="s">
        <v>410</v>
      </c>
      <c r="E200" t="s">
        <v>411</v>
      </c>
      <c r="F200" s="27">
        <v>4.7199074074074079E-3</v>
      </c>
      <c r="G200" s="24">
        <v>0.88</v>
      </c>
      <c r="H200" s="20" t="s">
        <v>281</v>
      </c>
      <c r="M200" s="1" t="s">
        <v>275</v>
      </c>
    </row>
    <row r="201" spans="1:13">
      <c r="A201" t="str">
        <f t="shared" si="3"/>
        <v>ちゃえんひろと</v>
      </c>
      <c r="B201" t="s">
        <v>850</v>
      </c>
      <c r="C201" t="s">
        <v>851</v>
      </c>
      <c r="D201" t="s">
        <v>412</v>
      </c>
      <c r="E201" t="s">
        <v>85</v>
      </c>
      <c r="F201" s="27">
        <v>4.84375E-3</v>
      </c>
      <c r="G201" s="24">
        <v>0.875</v>
      </c>
      <c r="H201" s="20" t="s">
        <v>282</v>
      </c>
      <c r="I201" t="s">
        <v>283</v>
      </c>
      <c r="J201" t="s">
        <v>45</v>
      </c>
      <c r="K201" t="s">
        <v>284</v>
      </c>
      <c r="M201" s="1" t="s">
        <v>285</v>
      </c>
    </row>
    <row r="202" spans="1:13">
      <c r="A202" t="str">
        <f t="shared" si="3"/>
        <v>こやまともひろ</v>
      </c>
      <c r="B202" t="s">
        <v>852</v>
      </c>
      <c r="C202" t="s">
        <v>853</v>
      </c>
      <c r="D202" t="s">
        <v>975</v>
      </c>
      <c r="E202" t="s">
        <v>976</v>
      </c>
      <c r="F202" s="27">
        <v>4.7627314814814815E-3</v>
      </c>
      <c r="G202" s="24">
        <v>0.88300000000000001</v>
      </c>
    </row>
    <row r="203" spans="1:13">
      <c r="A203" t="str">
        <f t="shared" si="3"/>
        <v>たかはしかずひろ</v>
      </c>
      <c r="B203" t="s">
        <v>812</v>
      </c>
      <c r="C203" t="s">
        <v>854</v>
      </c>
      <c r="D203" t="s">
        <v>380</v>
      </c>
      <c r="E203" t="s">
        <v>977</v>
      </c>
      <c r="F203" s="27">
        <v>4.7754629629629631E-3</v>
      </c>
      <c r="G203" s="24">
        <v>0.88300000000000001</v>
      </c>
    </row>
    <row r="204" spans="1:13">
      <c r="A204" t="str">
        <f t="shared" si="3"/>
        <v>ひらぎゆうた</v>
      </c>
      <c r="B204" t="s">
        <v>855</v>
      </c>
      <c r="C204" t="s">
        <v>856</v>
      </c>
      <c r="D204" t="s">
        <v>413</v>
      </c>
      <c r="E204" t="s">
        <v>161</v>
      </c>
      <c r="F204" s="27">
        <v>4.7824074074074071E-3</v>
      </c>
      <c r="G204" s="24">
        <v>0.86399999999999999</v>
      </c>
    </row>
    <row r="205" spans="1:13">
      <c r="A205" t="str">
        <f t="shared" si="3"/>
        <v>たなかひろと</v>
      </c>
      <c r="B205" t="s">
        <v>739</v>
      </c>
      <c r="C205" t="s">
        <v>857</v>
      </c>
      <c r="D205" t="s">
        <v>318</v>
      </c>
      <c r="E205" t="s">
        <v>85</v>
      </c>
      <c r="F205" s="27">
        <v>4.7800925925925927E-3</v>
      </c>
      <c r="G205" s="24">
        <v>0.877</v>
      </c>
      <c r="H205" s="20" t="s">
        <v>280</v>
      </c>
      <c r="M205" s="1" t="s">
        <v>275</v>
      </c>
    </row>
    <row r="206" spans="1:13">
      <c r="A206" t="str">
        <f t="shared" si="3"/>
        <v>かんばやしたいせい</v>
      </c>
      <c r="B206" t="s">
        <v>757</v>
      </c>
      <c r="C206" t="s">
        <v>858</v>
      </c>
      <c r="D206" t="s">
        <v>414</v>
      </c>
      <c r="E206" t="s">
        <v>193</v>
      </c>
      <c r="F206" s="27">
        <v>4.8495370370370368E-3</v>
      </c>
      <c r="G206" s="24">
        <v>0.873</v>
      </c>
    </row>
    <row r="207" spans="1:13">
      <c r="A207" t="str">
        <f t="shared" si="3"/>
        <v>あずまこうたろう</v>
      </c>
      <c r="B207" t="s">
        <v>859</v>
      </c>
      <c r="C207" t="s">
        <v>860</v>
      </c>
      <c r="D207" t="s">
        <v>415</v>
      </c>
      <c r="E207" t="s">
        <v>249</v>
      </c>
      <c r="F207" s="27">
        <v>4.9976851851851857E-3</v>
      </c>
      <c r="G207" s="24">
        <v>0.82499999999999996</v>
      </c>
      <c r="H207" s="20" t="s">
        <v>280</v>
      </c>
      <c r="M207" s="1" t="s">
        <v>275</v>
      </c>
    </row>
    <row r="208" spans="1:13">
      <c r="A208" t="str">
        <f t="shared" si="3"/>
        <v>はっとりようじ</v>
      </c>
      <c r="B208" t="s">
        <v>861</v>
      </c>
      <c r="C208" t="s">
        <v>862</v>
      </c>
      <c r="D208" t="s">
        <v>416</v>
      </c>
      <c r="E208" t="s">
        <v>417</v>
      </c>
      <c r="F208" s="27">
        <v>4.8159722222222224E-3</v>
      </c>
      <c r="G208" s="24">
        <v>0.87</v>
      </c>
      <c r="H208" s="20" t="s">
        <v>286</v>
      </c>
      <c r="I208" t="s">
        <v>287</v>
      </c>
      <c r="J208" t="s">
        <v>45</v>
      </c>
      <c r="K208" t="s">
        <v>288</v>
      </c>
      <c r="M208" s="1" t="s">
        <v>285</v>
      </c>
    </row>
    <row r="209" spans="1:13">
      <c r="A209" t="str">
        <f t="shared" si="3"/>
        <v>とみながはると</v>
      </c>
      <c r="B209" t="s">
        <v>863</v>
      </c>
      <c r="C209" t="s">
        <v>864</v>
      </c>
      <c r="D209" t="s">
        <v>418</v>
      </c>
      <c r="E209" t="s">
        <v>123</v>
      </c>
      <c r="F209" s="27">
        <v>4.8217592592592591E-3</v>
      </c>
      <c r="G209" s="24">
        <v>0.872</v>
      </c>
    </row>
    <row r="210" spans="1:13">
      <c r="A210" t="str">
        <f t="shared" si="3"/>
        <v>いまばやしそうた</v>
      </c>
      <c r="B210" t="s">
        <v>865</v>
      </c>
      <c r="C210" t="s">
        <v>866</v>
      </c>
      <c r="D210" t="s">
        <v>419</v>
      </c>
      <c r="E210" t="s">
        <v>232</v>
      </c>
      <c r="F210" s="27">
        <v>4.8715277777777776E-3</v>
      </c>
      <c r="G210" s="24">
        <v>0.84899999999999998</v>
      </c>
    </row>
    <row r="211" spans="1:13">
      <c r="A211" t="str">
        <f t="shared" si="3"/>
        <v>やなぎりょうた</v>
      </c>
      <c r="B211" t="s">
        <v>867</v>
      </c>
      <c r="C211" t="s">
        <v>794</v>
      </c>
      <c r="D211" t="s">
        <v>253</v>
      </c>
      <c r="E211" t="s">
        <v>368</v>
      </c>
      <c r="F211" s="27">
        <v>4.8368055555555551E-3</v>
      </c>
      <c r="G211" s="24">
        <v>0.83799999999999997</v>
      </c>
    </row>
    <row r="212" spans="1:13">
      <c r="A212" t="str">
        <f t="shared" si="3"/>
        <v>かいこうまさなり</v>
      </c>
      <c r="B212" t="s">
        <v>868</v>
      </c>
      <c r="C212" t="s">
        <v>869</v>
      </c>
      <c r="D212" t="s">
        <v>420</v>
      </c>
      <c r="E212" t="s">
        <v>421</v>
      </c>
      <c r="F212" s="27">
        <v>5.0069444444444449E-3</v>
      </c>
      <c r="G212" s="24">
        <v>0.85599999999999998</v>
      </c>
    </row>
    <row r="213" spans="1:13">
      <c r="A213" t="str">
        <f t="shared" si="3"/>
        <v>おざきしんや</v>
      </c>
      <c r="B213" t="s">
        <v>870</v>
      </c>
      <c r="C213" t="s">
        <v>871</v>
      </c>
      <c r="D213" t="s">
        <v>422</v>
      </c>
      <c r="E213" t="s">
        <v>423</v>
      </c>
      <c r="F213" s="27">
        <v>4.9965277777777777E-3</v>
      </c>
      <c r="G213" s="24">
        <v>0.85</v>
      </c>
    </row>
    <row r="214" spans="1:13">
      <c r="A214" t="str">
        <f t="shared" si="3"/>
        <v>おくむらりく</v>
      </c>
      <c r="B214" t="s">
        <v>872</v>
      </c>
      <c r="C214" t="s">
        <v>873</v>
      </c>
      <c r="D214" t="s">
        <v>424</v>
      </c>
      <c r="E214" t="s">
        <v>425</v>
      </c>
      <c r="F214" s="27">
        <v>4.8715277777777776E-3</v>
      </c>
      <c r="G214" s="24">
        <v>0.84699999999999998</v>
      </c>
    </row>
    <row r="215" spans="1:13">
      <c r="A215" t="str">
        <f t="shared" si="3"/>
        <v>あみのゆうた</v>
      </c>
      <c r="B215" t="s">
        <v>874</v>
      </c>
      <c r="C215" t="s">
        <v>875</v>
      </c>
      <c r="D215" t="s">
        <v>426</v>
      </c>
      <c r="E215" t="s">
        <v>161</v>
      </c>
      <c r="F215" s="27">
        <v>4.9363425925925929E-3</v>
      </c>
      <c r="G215" s="24">
        <v>0.86099999999999999</v>
      </c>
    </row>
    <row r="216" spans="1:13">
      <c r="A216" t="str">
        <f t="shared" si="3"/>
        <v>きのしたゆうと</v>
      </c>
      <c r="B216" t="s">
        <v>876</v>
      </c>
      <c r="C216" t="s">
        <v>877</v>
      </c>
      <c r="D216" t="s">
        <v>427</v>
      </c>
      <c r="E216" t="s">
        <v>343</v>
      </c>
      <c r="F216" s="27">
        <v>4.914351851851852E-3</v>
      </c>
      <c r="G216" s="24">
        <v>0.84</v>
      </c>
    </row>
    <row r="217" spans="1:13">
      <c r="A217" t="str">
        <f t="shared" si="3"/>
        <v>さとうたくむ</v>
      </c>
      <c r="B217" t="s">
        <v>878</v>
      </c>
      <c r="C217" t="s">
        <v>879</v>
      </c>
      <c r="D217" t="s">
        <v>428</v>
      </c>
      <c r="E217" t="s">
        <v>429</v>
      </c>
      <c r="F217" s="27">
        <v>4.868055555555556E-3</v>
      </c>
      <c r="G217" s="24">
        <v>0.85599999999999998</v>
      </c>
    </row>
    <row r="218" spans="1:13">
      <c r="A218" t="str">
        <f t="shared" si="3"/>
        <v>やまもとゆうき</v>
      </c>
      <c r="B218" t="s">
        <v>547</v>
      </c>
      <c r="C218" t="s">
        <v>880</v>
      </c>
      <c r="D218" t="s">
        <v>100</v>
      </c>
      <c r="E218" t="s">
        <v>236</v>
      </c>
      <c r="F218" s="27">
        <v>4.8692129629629632E-3</v>
      </c>
      <c r="G218" s="24">
        <v>0.85699999999999998</v>
      </c>
    </row>
    <row r="219" spans="1:13">
      <c r="A219" t="str">
        <f t="shared" si="3"/>
        <v>よしだはるおみ</v>
      </c>
      <c r="B219" t="s">
        <v>831</v>
      </c>
      <c r="C219" t="s">
        <v>881</v>
      </c>
      <c r="D219" t="s">
        <v>397</v>
      </c>
      <c r="E219" t="s">
        <v>430</v>
      </c>
      <c r="F219" s="27">
        <v>4.9733796296296297E-3</v>
      </c>
      <c r="G219" s="24">
        <v>0.82599999999999996</v>
      </c>
    </row>
    <row r="220" spans="1:13">
      <c r="A220" t="str">
        <f t="shared" si="3"/>
        <v>やぶたきょうたろう</v>
      </c>
      <c r="B220" t="s">
        <v>882</v>
      </c>
      <c r="C220" t="s">
        <v>883</v>
      </c>
      <c r="D220" t="s">
        <v>431</v>
      </c>
      <c r="E220" t="s">
        <v>432</v>
      </c>
      <c r="F220" s="27">
        <v>4.898148148148148E-3</v>
      </c>
      <c r="G220" s="24">
        <v>0.83</v>
      </c>
    </row>
    <row r="221" spans="1:13">
      <c r="A221" t="str">
        <f t="shared" si="3"/>
        <v>とみながりく</v>
      </c>
      <c r="B221" t="s">
        <v>884</v>
      </c>
      <c r="C221" t="s">
        <v>885</v>
      </c>
      <c r="D221" t="s">
        <v>418</v>
      </c>
      <c r="E221" t="s">
        <v>425</v>
      </c>
      <c r="F221" s="27">
        <v>4.9027777777777785E-3</v>
      </c>
      <c r="G221" s="24">
        <v>0.85699999999999998</v>
      </c>
    </row>
    <row r="222" spans="1:13">
      <c r="A222" t="str">
        <f t="shared" si="3"/>
        <v>くろだりょうすけ</v>
      </c>
      <c r="B222" t="s">
        <v>886</v>
      </c>
      <c r="C222" t="s">
        <v>887</v>
      </c>
      <c r="D222" t="s">
        <v>433</v>
      </c>
      <c r="E222" t="s">
        <v>434</v>
      </c>
      <c r="F222" s="27">
        <v>5.0127314814814817E-3</v>
      </c>
      <c r="G222" s="24">
        <v>0.83899999999999997</v>
      </c>
    </row>
    <row r="223" spans="1:13">
      <c r="A223" t="str">
        <f t="shared" si="3"/>
        <v>おかじまりっしゅう</v>
      </c>
      <c r="B223" t="s">
        <v>888</v>
      </c>
      <c r="C223" t="s">
        <v>889</v>
      </c>
      <c r="D223" t="s">
        <v>435</v>
      </c>
      <c r="E223" t="s">
        <v>436</v>
      </c>
      <c r="F223" s="27">
        <v>4.9282407407407408E-3</v>
      </c>
      <c r="G223" s="24">
        <v>0.85299999999999998</v>
      </c>
    </row>
    <row r="224" spans="1:13">
      <c r="A224" t="str">
        <f t="shared" si="3"/>
        <v>なかむらゆうだい</v>
      </c>
      <c r="B224" t="s">
        <v>759</v>
      </c>
      <c r="C224" t="s">
        <v>890</v>
      </c>
      <c r="D224" t="s">
        <v>336</v>
      </c>
      <c r="E224" t="s">
        <v>437</v>
      </c>
      <c r="F224" s="27">
        <v>4.9988425925925921E-3</v>
      </c>
      <c r="G224" s="24">
        <v>0.86</v>
      </c>
      <c r="H224" s="20" t="s">
        <v>280</v>
      </c>
      <c r="M224" s="1" t="s">
        <v>275</v>
      </c>
    </row>
    <row r="225" spans="1:13">
      <c r="A225" t="str">
        <f t="shared" si="3"/>
        <v>かわぐちりんたろう</v>
      </c>
      <c r="B225" t="s">
        <v>891</v>
      </c>
      <c r="C225" t="s">
        <v>892</v>
      </c>
      <c r="D225" t="s">
        <v>968</v>
      </c>
      <c r="E225" t="s">
        <v>978</v>
      </c>
      <c r="F225" s="27">
        <v>5.0370370370370369E-3</v>
      </c>
      <c r="G225" s="24">
        <v>0.85899999999999999</v>
      </c>
    </row>
    <row r="226" spans="1:13">
      <c r="A226" t="str">
        <f t="shared" si="3"/>
        <v>おかもとなおき</v>
      </c>
      <c r="B226" t="s">
        <v>601</v>
      </c>
      <c r="C226" t="s">
        <v>893</v>
      </c>
      <c r="D226" t="s">
        <v>152</v>
      </c>
      <c r="E226" t="s">
        <v>177</v>
      </c>
      <c r="F226" s="27">
        <v>4.9560185185185185E-3</v>
      </c>
      <c r="G226" s="24">
        <v>0.82799999999999996</v>
      </c>
    </row>
    <row r="227" spans="1:13">
      <c r="A227" t="str">
        <f t="shared" si="3"/>
        <v>おぎのそらと</v>
      </c>
      <c r="B227" t="s">
        <v>894</v>
      </c>
      <c r="C227" t="s">
        <v>895</v>
      </c>
      <c r="D227" t="s">
        <v>438</v>
      </c>
      <c r="E227" t="s">
        <v>439</v>
      </c>
      <c r="F227" s="27">
        <v>4.9074074074074072E-3</v>
      </c>
      <c r="G227" s="24">
        <v>0.85599999999999998</v>
      </c>
    </row>
    <row r="228" spans="1:13">
      <c r="A228" t="str">
        <f t="shared" si="3"/>
        <v>おおもりりょうた</v>
      </c>
      <c r="B228" t="s">
        <v>896</v>
      </c>
      <c r="C228" t="s">
        <v>897</v>
      </c>
      <c r="D228" t="s">
        <v>440</v>
      </c>
      <c r="E228" t="s">
        <v>368</v>
      </c>
      <c r="F228" s="27">
        <v>4.9907407407407409E-3</v>
      </c>
      <c r="G228" s="24">
        <v>0.84499999999999997</v>
      </c>
      <c r="H228" s="20" t="s">
        <v>280</v>
      </c>
      <c r="M228" s="1" t="s">
        <v>275</v>
      </c>
    </row>
    <row r="229" spans="1:13">
      <c r="A229" t="str">
        <f t="shared" si="3"/>
        <v>まえとしゆうすけ</v>
      </c>
      <c r="B229" t="s">
        <v>898</v>
      </c>
      <c r="C229" t="s">
        <v>899</v>
      </c>
      <c r="D229" t="s">
        <v>441</v>
      </c>
      <c r="E229" t="s">
        <v>319</v>
      </c>
      <c r="F229" s="27">
        <v>5.0138888888888889E-3</v>
      </c>
      <c r="G229" s="24">
        <v>0.84798109964139745</v>
      </c>
      <c r="H229" s="32" t="s">
        <v>289</v>
      </c>
      <c r="I229" s="32" t="s">
        <v>290</v>
      </c>
      <c r="J229" s="32" t="s">
        <v>45</v>
      </c>
      <c r="K229" s="32" t="s">
        <v>291</v>
      </c>
      <c r="M229" s="1" t="s">
        <v>285</v>
      </c>
    </row>
    <row r="230" spans="1:13">
      <c r="A230" t="str">
        <f t="shared" si="3"/>
        <v>にしざわともはる</v>
      </c>
      <c r="B230" t="s">
        <v>900</v>
      </c>
      <c r="C230" t="s">
        <v>901</v>
      </c>
      <c r="D230" t="s">
        <v>442</v>
      </c>
      <c r="E230" t="s">
        <v>443</v>
      </c>
      <c r="F230" s="27">
        <v>5.0416666666666665E-3</v>
      </c>
      <c r="G230" s="24">
        <v>0.83099999999999996</v>
      </c>
    </row>
    <row r="231" spans="1:13">
      <c r="A231" t="str">
        <f t="shared" si="3"/>
        <v>あだちひろと</v>
      </c>
      <c r="B231" t="s">
        <v>902</v>
      </c>
      <c r="C231" t="s">
        <v>903</v>
      </c>
      <c r="D231" t="s">
        <v>444</v>
      </c>
      <c r="E231" t="s">
        <v>85</v>
      </c>
      <c r="F231" s="27">
        <v>5.0740740740740737E-3</v>
      </c>
      <c r="G231" s="24">
        <v>0.84299999999999997</v>
      </c>
    </row>
    <row r="232" spans="1:13">
      <c r="A232" t="str">
        <f t="shared" si="3"/>
        <v>まつむられん</v>
      </c>
      <c r="B232" t="s">
        <v>904</v>
      </c>
      <c r="C232" t="s">
        <v>905</v>
      </c>
      <c r="D232" t="s">
        <v>445</v>
      </c>
      <c r="E232" t="s">
        <v>446</v>
      </c>
      <c r="F232" s="27">
        <v>5.1967592592592595E-3</v>
      </c>
      <c r="G232" s="24">
        <v>0.82199999999999995</v>
      </c>
      <c r="H232" s="20" t="s">
        <v>292</v>
      </c>
      <c r="M232" s="1" t="s">
        <v>275</v>
      </c>
    </row>
    <row r="233" spans="1:13">
      <c r="A233" t="str">
        <f t="shared" si="3"/>
        <v>おざわそうま</v>
      </c>
      <c r="B233" t="s">
        <v>906</v>
      </c>
      <c r="C233" t="s">
        <v>907</v>
      </c>
      <c r="D233" t="s">
        <v>979</v>
      </c>
      <c r="E233" t="s">
        <v>980</v>
      </c>
      <c r="F233" s="27">
        <v>5.0671296296296298E-3</v>
      </c>
      <c r="G233" s="24">
        <v>0.83499999999999996</v>
      </c>
    </row>
    <row r="234" spans="1:13">
      <c r="A234" t="str">
        <f t="shared" si="3"/>
        <v>たかすぎえいと</v>
      </c>
      <c r="B234" t="s">
        <v>908</v>
      </c>
      <c r="C234" t="s">
        <v>909</v>
      </c>
      <c r="D234" t="s">
        <v>447</v>
      </c>
      <c r="E234" t="s">
        <v>448</v>
      </c>
      <c r="F234" s="27">
        <v>5.0902777777777778E-3</v>
      </c>
      <c r="G234" s="24">
        <v>0.83799999999999997</v>
      </c>
    </row>
    <row r="235" spans="1:13">
      <c r="A235" t="str">
        <f t="shared" si="3"/>
        <v>ふるかわしゅんぺい</v>
      </c>
      <c r="B235" t="s">
        <v>910</v>
      </c>
      <c r="C235" t="s">
        <v>911</v>
      </c>
      <c r="D235" t="s">
        <v>449</v>
      </c>
      <c r="E235" t="s">
        <v>450</v>
      </c>
      <c r="F235" s="27">
        <v>5.0937500000000002E-3</v>
      </c>
      <c r="G235" s="24">
        <v>0.82299999999999995</v>
      </c>
    </row>
    <row r="236" spans="1:13">
      <c r="A236" t="str">
        <f t="shared" si="3"/>
        <v>なかのゆうと</v>
      </c>
      <c r="B236" t="s">
        <v>912</v>
      </c>
      <c r="C236" t="s">
        <v>913</v>
      </c>
      <c r="D236" t="s">
        <v>451</v>
      </c>
      <c r="E236" t="s">
        <v>343</v>
      </c>
      <c r="F236" s="27">
        <v>5.107638888888889E-3</v>
      </c>
      <c r="G236" s="24">
        <v>0.83099999999999996</v>
      </c>
      <c r="H236" s="20" t="s">
        <v>282</v>
      </c>
      <c r="I236" t="s">
        <v>283</v>
      </c>
      <c r="J236" t="s">
        <v>45</v>
      </c>
      <c r="K236" t="s">
        <v>293</v>
      </c>
      <c r="M236" s="1" t="s">
        <v>275</v>
      </c>
    </row>
    <row r="237" spans="1:13">
      <c r="A237" t="str">
        <f t="shared" si="3"/>
        <v>やすだしょうご</v>
      </c>
      <c r="B237" t="s">
        <v>914</v>
      </c>
      <c r="C237" t="s">
        <v>915</v>
      </c>
      <c r="D237" t="s">
        <v>452</v>
      </c>
      <c r="E237" t="s">
        <v>371</v>
      </c>
      <c r="F237" s="27">
        <v>5.2071759259259259E-3</v>
      </c>
      <c r="G237" s="24">
        <v>0.83499999999999996</v>
      </c>
    </row>
    <row r="238" spans="1:13">
      <c r="A238" t="str">
        <f t="shared" si="3"/>
        <v>みとまうたは</v>
      </c>
      <c r="B238" t="s">
        <v>916</v>
      </c>
      <c r="C238" t="s">
        <v>917</v>
      </c>
      <c r="D238" t="s">
        <v>453</v>
      </c>
      <c r="E238" t="s">
        <v>454</v>
      </c>
      <c r="F238" s="27">
        <v>5.0833333333333329E-3</v>
      </c>
      <c r="G238" s="24">
        <v>0.92</v>
      </c>
    </row>
    <row r="239" spans="1:13">
      <c r="A239" t="str">
        <f t="shared" si="3"/>
        <v>たなかまお</v>
      </c>
      <c r="B239" t="s">
        <v>739</v>
      </c>
      <c r="C239" t="s">
        <v>789</v>
      </c>
      <c r="D239" t="s">
        <v>318</v>
      </c>
      <c r="E239" t="s">
        <v>216</v>
      </c>
      <c r="F239" s="27">
        <v>5.2835648148148147E-3</v>
      </c>
      <c r="G239" s="24">
        <v>0.877</v>
      </c>
      <c r="H239" s="20" t="s">
        <v>280</v>
      </c>
      <c r="M239" s="1" t="s">
        <v>275</v>
      </c>
    </row>
    <row r="240" spans="1:13">
      <c r="A240" t="str">
        <f t="shared" si="3"/>
        <v>ひがしのはな</v>
      </c>
      <c r="B240" t="s">
        <v>918</v>
      </c>
      <c r="C240" t="s">
        <v>760</v>
      </c>
      <c r="D240" t="s">
        <v>455</v>
      </c>
      <c r="E240" t="s">
        <v>337</v>
      </c>
      <c r="F240" s="27">
        <v>5.3055555555555555E-3</v>
      </c>
      <c r="G240" s="24">
        <v>0.91</v>
      </c>
    </row>
    <row r="241" spans="1:13">
      <c r="A241" t="str">
        <f t="shared" si="3"/>
        <v>こしいおのどか</v>
      </c>
      <c r="B241" t="s">
        <v>919</v>
      </c>
      <c r="C241" t="s">
        <v>920</v>
      </c>
      <c r="D241" t="s">
        <v>456</v>
      </c>
      <c r="E241" t="s">
        <v>457</v>
      </c>
      <c r="F241" s="27">
        <v>5.4120370370370373E-3</v>
      </c>
      <c r="G241" s="24">
        <v>0.83299999999999996</v>
      </c>
    </row>
    <row r="242" spans="1:13">
      <c r="A242" t="str">
        <f t="shared" si="3"/>
        <v>さくまあい</v>
      </c>
      <c r="B242" t="s">
        <v>921</v>
      </c>
      <c r="C242" t="s">
        <v>922</v>
      </c>
      <c r="D242" t="s">
        <v>458</v>
      </c>
      <c r="E242" t="s">
        <v>459</v>
      </c>
      <c r="F242" s="27">
        <v>5.4386574074074068E-3</v>
      </c>
      <c r="G242" s="24">
        <v>0.871</v>
      </c>
    </row>
    <row r="243" spans="1:13">
      <c r="A243" t="str">
        <f t="shared" si="3"/>
        <v>おおたこはる</v>
      </c>
      <c r="B243" t="s">
        <v>923</v>
      </c>
      <c r="C243" t="s">
        <v>924</v>
      </c>
      <c r="D243" t="s">
        <v>460</v>
      </c>
      <c r="E243" t="s">
        <v>461</v>
      </c>
      <c r="F243" s="27">
        <v>5.355324074074074E-3</v>
      </c>
      <c r="G243" s="24">
        <v>0.871</v>
      </c>
    </row>
    <row r="244" spans="1:13">
      <c r="A244" t="str">
        <f t="shared" si="3"/>
        <v>さかいみゆこ</v>
      </c>
      <c r="B244" t="s">
        <v>528</v>
      </c>
      <c r="C244" t="s">
        <v>925</v>
      </c>
      <c r="D244" t="s">
        <v>82</v>
      </c>
      <c r="E244" t="s">
        <v>462</v>
      </c>
      <c r="F244" s="27">
        <v>5.6006944444444446E-3</v>
      </c>
      <c r="G244" s="24">
        <v>0.85</v>
      </c>
      <c r="H244" s="20" t="s">
        <v>294</v>
      </c>
    </row>
    <row r="245" spans="1:13">
      <c r="A245" t="str">
        <f t="shared" si="3"/>
        <v>やまだこはる</v>
      </c>
      <c r="B245" t="s">
        <v>620</v>
      </c>
      <c r="C245" t="s">
        <v>926</v>
      </c>
      <c r="D245" t="s">
        <v>306</v>
      </c>
      <c r="E245" t="s">
        <v>461</v>
      </c>
      <c r="F245" s="27">
        <v>5.4039351851851852E-3</v>
      </c>
      <c r="G245" s="24">
        <v>0.878</v>
      </c>
    </row>
    <row r="246" spans="1:13">
      <c r="A246" t="str">
        <f t="shared" si="3"/>
        <v>やぶたほのか</v>
      </c>
      <c r="B246" t="s">
        <v>927</v>
      </c>
      <c r="C246" t="s">
        <v>928</v>
      </c>
      <c r="D246" t="s">
        <v>431</v>
      </c>
      <c r="E246" t="s">
        <v>463</v>
      </c>
      <c r="F246" s="27">
        <v>5.5219907407407414E-3</v>
      </c>
      <c r="G246" s="24">
        <v>0.86799999999999999</v>
      </c>
    </row>
    <row r="247" spans="1:13">
      <c r="A247" t="str">
        <f t="shared" si="3"/>
        <v>きむまひろ</v>
      </c>
      <c r="B247" t="s">
        <v>929</v>
      </c>
      <c r="C247" t="s">
        <v>930</v>
      </c>
      <c r="D247" t="s">
        <v>464</v>
      </c>
      <c r="E247" t="s">
        <v>465</v>
      </c>
      <c r="F247" s="27">
        <v>5.4652777777777772E-3</v>
      </c>
      <c r="G247" s="24">
        <v>0.86899999999999999</v>
      </c>
    </row>
    <row r="248" spans="1:13">
      <c r="A248" t="str">
        <f t="shared" si="3"/>
        <v>ほりうちゆう</v>
      </c>
      <c r="B248" t="s">
        <v>931</v>
      </c>
      <c r="C248" t="s">
        <v>932</v>
      </c>
      <c r="D248" t="s">
        <v>466</v>
      </c>
      <c r="E248" t="s">
        <v>322</v>
      </c>
      <c r="F248" s="27">
        <v>5.479166666666666E-3</v>
      </c>
      <c r="G248" s="24">
        <v>0.88200000000000001</v>
      </c>
    </row>
    <row r="249" spans="1:13">
      <c r="A249" t="str">
        <f t="shared" si="3"/>
        <v>こばやしのぞみ</v>
      </c>
      <c r="B249" t="s">
        <v>612</v>
      </c>
      <c r="C249" t="s">
        <v>933</v>
      </c>
      <c r="D249" t="s">
        <v>162</v>
      </c>
      <c r="E249" t="s">
        <v>467</v>
      </c>
      <c r="F249" s="27">
        <v>5.5694444444444446E-3</v>
      </c>
      <c r="G249" s="24">
        <v>0.873</v>
      </c>
    </row>
    <row r="250" spans="1:13">
      <c r="A250" t="str">
        <f t="shared" si="3"/>
        <v>まきひなの</v>
      </c>
      <c r="B250" t="s">
        <v>934</v>
      </c>
      <c r="C250" t="s">
        <v>469</v>
      </c>
      <c r="D250" t="s">
        <v>468</v>
      </c>
      <c r="E250" t="s">
        <v>469</v>
      </c>
      <c r="F250" s="27">
        <v>5.6527777777777774E-3</v>
      </c>
      <c r="G250" s="24">
        <v>0.83899999999999997</v>
      </c>
    </row>
    <row r="251" spans="1:13">
      <c r="A251" t="str">
        <f t="shared" si="3"/>
        <v>せとぐちあんり</v>
      </c>
      <c r="B251" t="s">
        <v>935</v>
      </c>
      <c r="C251" t="s">
        <v>936</v>
      </c>
      <c r="D251" t="s">
        <v>470</v>
      </c>
      <c r="E251" t="s">
        <v>471</v>
      </c>
      <c r="F251" s="27">
        <v>5.5462962962962966E-3</v>
      </c>
      <c r="G251" s="24">
        <v>0.85491640178171535</v>
      </c>
      <c r="H251" s="32" t="s">
        <v>289</v>
      </c>
      <c r="I251" s="32" t="s">
        <v>295</v>
      </c>
      <c r="J251" s="32" t="s">
        <v>45</v>
      </c>
      <c r="K251" s="32" t="s">
        <v>296</v>
      </c>
      <c r="M251" s="1" t="s">
        <v>285</v>
      </c>
    </row>
    <row r="252" spans="1:13">
      <c r="A252" t="str">
        <f t="shared" si="3"/>
        <v>うちのりや</v>
      </c>
      <c r="B252" t="s">
        <v>937</v>
      </c>
      <c r="C252" t="s">
        <v>938</v>
      </c>
      <c r="D252" t="s">
        <v>981</v>
      </c>
      <c r="E252" t="s">
        <v>982</v>
      </c>
      <c r="F252" s="27">
        <v>5.5474537037037037E-3</v>
      </c>
      <c r="G252" s="24">
        <v>0.83599999999999997</v>
      </c>
    </row>
    <row r="253" spans="1:13">
      <c r="A253" t="str">
        <f t="shared" si="3"/>
        <v>ふくはらさやか</v>
      </c>
      <c r="B253" t="s">
        <v>939</v>
      </c>
      <c r="C253" t="s">
        <v>940</v>
      </c>
      <c r="D253" t="s">
        <v>472</v>
      </c>
      <c r="E253" t="s">
        <v>103</v>
      </c>
      <c r="F253" s="27">
        <v>5.579861111111111E-3</v>
      </c>
      <c r="G253" s="24">
        <v>0.88700000000000001</v>
      </c>
      <c r="H253" s="20" t="s">
        <v>44</v>
      </c>
      <c r="I253" s="22">
        <v>5.5844907407407406E-3</v>
      </c>
      <c r="J253" t="s">
        <v>45</v>
      </c>
      <c r="K253" s="22">
        <v>5.579861111111111E-3</v>
      </c>
      <c r="M253" s="1" t="s">
        <v>285</v>
      </c>
    </row>
    <row r="254" spans="1:13">
      <c r="A254" t="str">
        <f t="shared" si="3"/>
        <v>おばたひより</v>
      </c>
      <c r="B254" t="s">
        <v>941</v>
      </c>
      <c r="C254" t="s">
        <v>942</v>
      </c>
      <c r="D254" t="s">
        <v>473</v>
      </c>
      <c r="E254" t="s">
        <v>474</v>
      </c>
      <c r="F254" s="27">
        <v>5.6909722222222223E-3</v>
      </c>
      <c r="G254" s="24">
        <v>0.84699999999999998</v>
      </c>
    </row>
    <row r="255" spans="1:13">
      <c r="A255" t="str">
        <f t="shared" si="3"/>
        <v>さかいもえの</v>
      </c>
      <c r="B255" t="s">
        <v>943</v>
      </c>
      <c r="C255" t="s">
        <v>944</v>
      </c>
      <c r="D255" t="s">
        <v>82</v>
      </c>
      <c r="E255" t="s">
        <v>475</v>
      </c>
      <c r="F255" s="27">
        <v>5.6527777777777774E-3</v>
      </c>
      <c r="G255" s="24">
        <v>0.83899999999999997</v>
      </c>
    </row>
    <row r="256" spans="1:13">
      <c r="A256" t="str">
        <f t="shared" si="3"/>
        <v>あんどうなつ</v>
      </c>
      <c r="B256" t="s">
        <v>804</v>
      </c>
      <c r="C256" t="s">
        <v>945</v>
      </c>
      <c r="D256" t="s">
        <v>375</v>
      </c>
      <c r="E256" t="s">
        <v>476</v>
      </c>
      <c r="F256" s="27">
        <v>5.5717592592592589E-3</v>
      </c>
      <c r="G256" s="24">
        <v>0.86499999999999999</v>
      </c>
    </row>
    <row r="257" spans="1:18">
      <c r="A257" t="str">
        <f t="shared" si="3"/>
        <v>かのうりさ</v>
      </c>
      <c r="B257" t="s">
        <v>946</v>
      </c>
      <c r="C257" t="s">
        <v>947</v>
      </c>
      <c r="D257" t="s">
        <v>477</v>
      </c>
      <c r="E257" t="s">
        <v>478</v>
      </c>
      <c r="F257" s="27">
        <v>5.7673611111111111E-3</v>
      </c>
      <c r="G257" s="24">
        <v>0.82899999999999996</v>
      </c>
    </row>
    <row r="258" spans="1:18">
      <c r="A258" t="str">
        <f t="shared" si="3"/>
        <v>ますだめばえ</v>
      </c>
      <c r="B258" t="s">
        <v>948</v>
      </c>
      <c r="C258" t="s">
        <v>949</v>
      </c>
      <c r="D258" s="23" t="s">
        <v>479</v>
      </c>
      <c r="E258" s="23" t="s">
        <v>480</v>
      </c>
      <c r="F258" s="27">
        <v>6.4942129629629629E-3</v>
      </c>
      <c r="G258" s="24">
        <v>0.755</v>
      </c>
      <c r="H258" s="20" t="s">
        <v>297</v>
      </c>
      <c r="M258" s="1" t="s">
        <v>298</v>
      </c>
      <c r="R258" s="33"/>
    </row>
    <row r="259" spans="1:18">
      <c r="A259" t="str">
        <f t="shared" si="3"/>
        <v>きたのうえはやと</v>
      </c>
      <c r="B259" s="23" t="s">
        <v>950</v>
      </c>
      <c r="C259" s="23" t="s">
        <v>951</v>
      </c>
      <c r="D259" t="s">
        <v>481</v>
      </c>
      <c r="E259" t="s">
        <v>482</v>
      </c>
      <c r="F259" s="27">
        <v>4.4791666666666669E-3</v>
      </c>
      <c r="G259" s="24">
        <v>0.92100000000000004</v>
      </c>
    </row>
    <row r="260" spans="1:18">
      <c r="A260" t="str">
        <f t="shared" ref="A260:A267" si="4">D260&amp;E260</f>
        <v>すぎはらきよと</v>
      </c>
      <c r="B260" t="s">
        <v>952</v>
      </c>
      <c r="C260" t="s">
        <v>953</v>
      </c>
      <c r="D260" t="s">
        <v>483</v>
      </c>
      <c r="E260" t="s">
        <v>484</v>
      </c>
      <c r="F260" s="27">
        <v>4.4421296296296301E-3</v>
      </c>
      <c r="G260" s="24">
        <v>0.90100000000000002</v>
      </c>
      <c r="H260" s="20" t="s">
        <v>299</v>
      </c>
      <c r="M260" s="1" t="s">
        <v>300</v>
      </c>
    </row>
    <row r="261" spans="1:18">
      <c r="A261" t="str">
        <f t="shared" si="4"/>
        <v>はやしなお</v>
      </c>
      <c r="B261" t="s">
        <v>623</v>
      </c>
      <c r="C261" t="s">
        <v>954</v>
      </c>
      <c r="D261" t="s">
        <v>169</v>
      </c>
      <c r="E261" t="s">
        <v>362</v>
      </c>
      <c r="F261" s="27">
        <v>5.1423611111111114E-3</v>
      </c>
      <c r="G261" s="24">
        <v>0.90400000000000003</v>
      </c>
      <c r="H261" s="20" t="s">
        <v>299</v>
      </c>
      <c r="M261" s="1" t="s">
        <v>300</v>
      </c>
    </row>
    <row r="262" spans="1:18">
      <c r="A262" t="str">
        <f t="shared" si="4"/>
        <v>ほんぶななみ</v>
      </c>
      <c r="B262" t="s">
        <v>955</v>
      </c>
      <c r="C262" t="s">
        <v>956</v>
      </c>
      <c r="D262" t="s">
        <v>485</v>
      </c>
      <c r="E262" t="s">
        <v>105</v>
      </c>
      <c r="F262" s="27">
        <v>5.2592592592592587E-3</v>
      </c>
      <c r="G262" s="24">
        <v>0.90800000000000003</v>
      </c>
      <c r="H262" s="20" t="s">
        <v>299</v>
      </c>
      <c r="M262" s="1" t="s">
        <v>300</v>
      </c>
    </row>
    <row r="263" spans="1:18">
      <c r="A263" t="str">
        <f t="shared" si="4"/>
        <v>すみなつき</v>
      </c>
      <c r="B263" t="s">
        <v>957</v>
      </c>
      <c r="C263" t="s">
        <v>958</v>
      </c>
      <c r="D263" t="s">
        <v>486</v>
      </c>
      <c r="E263" t="s">
        <v>487</v>
      </c>
      <c r="F263" s="27">
        <v>5.2002314814814819E-3</v>
      </c>
      <c r="G263" s="24">
        <v>0.91200000000000003</v>
      </c>
      <c r="H263" s="20" t="s">
        <v>299</v>
      </c>
      <c r="M263" s="1" t="s">
        <v>300</v>
      </c>
    </row>
    <row r="264" spans="1:18">
      <c r="A264" t="str">
        <f t="shared" si="4"/>
        <v>ほりおりき</v>
      </c>
      <c r="B264" t="s">
        <v>959</v>
      </c>
      <c r="C264" t="s">
        <v>960</v>
      </c>
      <c r="D264" t="s">
        <v>488</v>
      </c>
      <c r="E264" t="s">
        <v>489</v>
      </c>
      <c r="F264" s="34">
        <v>4.634259259259259E-3</v>
      </c>
      <c r="G264" s="24">
        <v>0.89500000000000002</v>
      </c>
      <c r="H264" s="20" t="s">
        <v>301</v>
      </c>
      <c r="M264" s="1" t="s">
        <v>302</v>
      </c>
    </row>
    <row r="265" spans="1:18">
      <c r="A265" t="str">
        <f t="shared" si="4"/>
        <v>いまいとうきちろう</v>
      </c>
      <c r="B265" t="s">
        <v>961</v>
      </c>
      <c r="C265" t="s">
        <v>962</v>
      </c>
      <c r="D265" t="s">
        <v>490</v>
      </c>
      <c r="E265" t="s">
        <v>491</v>
      </c>
      <c r="F265" s="34">
        <v>4.84375E-3</v>
      </c>
      <c r="G265" s="24">
        <v>0.86517012491187073</v>
      </c>
      <c r="H265" s="20" t="s">
        <v>303</v>
      </c>
    </row>
    <row r="266" spans="1:18">
      <c r="A266" t="str">
        <f t="shared" si="4"/>
        <v>はしもとこたろう</v>
      </c>
      <c r="B266" t="s">
        <v>963</v>
      </c>
      <c r="C266" t="s">
        <v>964</v>
      </c>
      <c r="D266" t="s">
        <v>114</v>
      </c>
      <c r="E266" t="s">
        <v>492</v>
      </c>
      <c r="F266" s="34">
        <v>4.4305555555555556E-3</v>
      </c>
      <c r="G266" s="24">
        <v>0.90140655487347499</v>
      </c>
      <c r="H266" s="20" t="s">
        <v>304</v>
      </c>
    </row>
    <row r="267" spans="1:18">
      <c r="A267" t="str">
        <f t="shared" si="4"/>
        <v>おくむらしんたろう</v>
      </c>
      <c r="B267" t="s">
        <v>965</v>
      </c>
      <c r="C267" t="s">
        <v>966</v>
      </c>
      <c r="D267" t="s">
        <v>424</v>
      </c>
      <c r="E267" t="s">
        <v>493</v>
      </c>
      <c r="F267" s="34">
        <v>4.5821759259259253E-3</v>
      </c>
      <c r="G267" s="24">
        <v>0.88802180842841538</v>
      </c>
      <c r="H267" s="20" t="s">
        <v>305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最初にお読みください</vt:lpstr>
      <vt:lpstr>スカル</vt:lpstr>
      <vt:lpstr>ペア</vt:lpstr>
      <vt:lpstr>集計　照会用　原本</vt:lpstr>
    </vt:vector>
  </TitlesOfParts>
  <Manager>大村 晃弘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大村 晃弘</dc:creator>
  <cp:lastModifiedBy>喜彦 稲垣</cp:lastModifiedBy>
  <cp:lastPrinted>2020-02-02T02:27:14Z</cp:lastPrinted>
  <dcterms:created xsi:type="dcterms:W3CDTF">2016-11-01T03:58:35Z</dcterms:created>
  <dcterms:modified xsi:type="dcterms:W3CDTF">2026-02-19T01:02:39Z</dcterms:modified>
</cp:coreProperties>
</file>